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007" activeTab="2"/>
  </bookViews>
  <sheets>
    <sheet name="发放汇总" sheetId="1" r:id="rId1"/>
    <sheet name="邮政（分散失能） " sheetId="7" r:id="rId2"/>
    <sheet name="邮政（分散高龄）" sheetId="6" r:id="rId3"/>
  </sheets>
  <definedNames>
    <definedName name="_xlnm._FilterDatabase" localSheetId="1" hidden="1">'邮政（分散失能） '!$O$1:$O$1061</definedName>
    <definedName name="_xlnm._FilterDatabase" localSheetId="2" hidden="1">'邮政（分散高龄）'!$H$1:$H$48</definedName>
  </definedNames>
  <calcPr calcId="144525"/>
</workbook>
</file>

<file path=xl/sharedStrings.xml><?xml version="1.0" encoding="utf-8"?>
<sst xmlns="http://schemas.openxmlformats.org/spreadsheetml/2006/main" count="492" uniqueCount="217">
  <si>
    <t>2023年3月大足区高龄失能养老服务补贴发放统计表</t>
  </si>
  <si>
    <t>填报单位：大足区民政局                                                                                         2023年2月28日</t>
  </si>
  <si>
    <t>序号</t>
  </si>
  <si>
    <t>镇街</t>
  </si>
  <si>
    <t>高龄失能养老服务补贴</t>
  </si>
  <si>
    <t>集中失能</t>
  </si>
  <si>
    <t>集中高龄</t>
  </si>
  <si>
    <t>小计</t>
  </si>
  <si>
    <t>五保、三无集中拨入农商行</t>
  </si>
  <si>
    <t>分散失能</t>
  </si>
  <si>
    <t>分散高龄</t>
  </si>
  <si>
    <t>分散失能、高龄拨入银行</t>
  </si>
  <si>
    <t>人数  合计</t>
  </si>
  <si>
    <t>合计金额</t>
  </si>
  <si>
    <t>重残人数</t>
  </si>
  <si>
    <t>重病人数</t>
  </si>
  <si>
    <t>金额</t>
  </si>
  <si>
    <t>人数</t>
  </si>
  <si>
    <t>银行</t>
  </si>
  <si>
    <t>账号</t>
  </si>
  <si>
    <t>棠香街道</t>
  </si>
  <si>
    <t>农商行</t>
  </si>
  <si>
    <t>222*************599</t>
  </si>
  <si>
    <t>邮政储蓄</t>
  </si>
  <si>
    <t>龙岗街道</t>
  </si>
  <si>
    <t>220*************770</t>
  </si>
  <si>
    <t>龙水镇</t>
  </si>
  <si>
    <t>221*************355</t>
  </si>
  <si>
    <t>邮亭镇</t>
  </si>
  <si>
    <t>222*************832</t>
  </si>
  <si>
    <t>宝顶镇</t>
  </si>
  <si>
    <t>220*************363</t>
  </si>
  <si>
    <t>万古镇</t>
  </si>
  <si>
    <t>221*************023</t>
  </si>
  <si>
    <t>珠溪镇</t>
  </si>
  <si>
    <t>222*************025</t>
  </si>
  <si>
    <t>中敖镇</t>
  </si>
  <si>
    <t>220*************132</t>
  </si>
  <si>
    <t>三驱镇</t>
  </si>
  <si>
    <t>220*************676</t>
  </si>
  <si>
    <t>石马镇</t>
  </si>
  <si>
    <t>221*************650</t>
  </si>
  <si>
    <t>雍溪镇</t>
  </si>
  <si>
    <t>222*************094</t>
  </si>
  <si>
    <t>智凤街道</t>
  </si>
  <si>
    <t>220*************887</t>
  </si>
  <si>
    <t>玉龙镇</t>
  </si>
  <si>
    <t>221*************056</t>
  </si>
  <si>
    <t>宝兴镇</t>
  </si>
  <si>
    <t>221*************476</t>
  </si>
  <si>
    <t>拾万镇</t>
  </si>
  <si>
    <t>221*************459</t>
  </si>
  <si>
    <t>铁山镇</t>
  </si>
  <si>
    <t>222*************034</t>
  </si>
  <si>
    <t>回龙镇</t>
  </si>
  <si>
    <t>221*************463</t>
  </si>
  <si>
    <t>国梁镇</t>
  </si>
  <si>
    <t>221*************329</t>
  </si>
  <si>
    <t>金山镇</t>
  </si>
  <si>
    <t>221*************050</t>
  </si>
  <si>
    <t>高升镇</t>
  </si>
  <si>
    <t>222*************355</t>
  </si>
  <si>
    <t>季家镇</t>
  </si>
  <si>
    <t>222*************338</t>
  </si>
  <si>
    <t>龙石镇</t>
  </si>
  <si>
    <t>222*************114</t>
  </si>
  <si>
    <t>高坪镇</t>
  </si>
  <si>
    <t>220*************409</t>
  </si>
  <si>
    <t>古龙镇</t>
  </si>
  <si>
    <t>222*************076</t>
  </si>
  <si>
    <t>龙滩子街道</t>
  </si>
  <si>
    <t>双路街道</t>
  </si>
  <si>
    <t>通桥街道</t>
  </si>
  <si>
    <t>特困复核：</t>
  </si>
  <si>
    <t>农低复核：</t>
  </si>
  <si>
    <t xml:space="preserve">  城低复核：</t>
  </si>
  <si>
    <t xml:space="preserve">      负责人：</t>
  </si>
  <si>
    <t xml:space="preserve">          复核： </t>
  </si>
  <si>
    <t xml:space="preserve">      制表：</t>
  </si>
  <si>
    <t xml:space="preserve"> </t>
  </si>
  <si>
    <t>附件1</t>
  </si>
  <si>
    <t>重庆市大足区经济困难的失能老年人养老服务补贴发放花名册（2023年3月-金山镇部分）</t>
  </si>
  <si>
    <t>填报单位：（盖章）大足区民政局                                                                     填报时间：2023年2月28日</t>
  </si>
  <si>
    <t>姓名</t>
  </si>
  <si>
    <t>性别</t>
  </si>
  <si>
    <t>年龄</t>
  </si>
  <si>
    <t>身份类别</t>
  </si>
  <si>
    <t>重病失能</t>
  </si>
  <si>
    <t>重残失能</t>
  </si>
  <si>
    <t>发放             金额（元）</t>
  </si>
  <si>
    <t>联系电话</t>
  </si>
  <si>
    <t>备注</t>
  </si>
  <si>
    <t>瘫痪卧床原因</t>
  </si>
  <si>
    <t>瘫痪卧床时间</t>
  </si>
  <si>
    <t>残疾</t>
  </si>
  <si>
    <t>残疾          等级</t>
  </si>
  <si>
    <t>残疾人证号码</t>
  </si>
  <si>
    <t>类别</t>
  </si>
  <si>
    <t>李声杰</t>
  </si>
  <si>
    <t>女</t>
  </si>
  <si>
    <t>农村低保</t>
  </si>
  <si>
    <t>视力</t>
  </si>
  <si>
    <t>一级</t>
  </si>
  <si>
    <t>510**************211</t>
  </si>
  <si>
    <t>李少分</t>
  </si>
  <si>
    <t>肢体</t>
  </si>
  <si>
    <t>二级</t>
  </si>
  <si>
    <t>510**************942</t>
  </si>
  <si>
    <t>喻义淑</t>
  </si>
  <si>
    <t>精神</t>
  </si>
  <si>
    <t>510**************762</t>
  </si>
  <si>
    <t>邹大中</t>
  </si>
  <si>
    <t>男</t>
  </si>
  <si>
    <t>510**************512</t>
  </si>
  <si>
    <t>王学菊</t>
  </si>
  <si>
    <t>510**************X62</t>
  </si>
  <si>
    <t>陈举伦</t>
  </si>
  <si>
    <t>510**************911</t>
  </si>
  <si>
    <t>欧治坤</t>
  </si>
  <si>
    <t>510**************372</t>
  </si>
  <si>
    <t>杨作容</t>
  </si>
  <si>
    <t>510**************462</t>
  </si>
  <si>
    <t>蒋友国</t>
  </si>
  <si>
    <t>510**************011</t>
  </si>
  <si>
    <t>杨道中</t>
  </si>
  <si>
    <t>510**************X72</t>
  </si>
  <si>
    <t>唐文学</t>
  </si>
  <si>
    <t>510**************142</t>
  </si>
  <si>
    <t>向廷锐</t>
  </si>
  <si>
    <t>2级</t>
  </si>
  <si>
    <t>510**************842</t>
  </si>
  <si>
    <t>孙道忠</t>
  </si>
  <si>
    <t>510**************542</t>
  </si>
  <si>
    <t>郑国银</t>
  </si>
  <si>
    <t>510**************962</t>
  </si>
  <si>
    <t>王兴芬</t>
  </si>
  <si>
    <t>510**************662</t>
  </si>
  <si>
    <t>任书挚</t>
  </si>
  <si>
    <t>城市低保</t>
  </si>
  <si>
    <t>510**************342</t>
  </si>
  <si>
    <t>韦用淑</t>
  </si>
  <si>
    <t>510**************X42</t>
  </si>
  <si>
    <t>彭期群</t>
  </si>
  <si>
    <t>智力</t>
  </si>
  <si>
    <t>510**************X52</t>
  </si>
  <si>
    <t>蒋友祥</t>
  </si>
  <si>
    <t>510**************652</t>
  </si>
  <si>
    <t>韦羡生</t>
  </si>
  <si>
    <t>510**************811</t>
  </si>
  <si>
    <t>谷声福</t>
  </si>
  <si>
    <t>赵吉伟</t>
  </si>
  <si>
    <t>510**************x42</t>
  </si>
  <si>
    <t>陶永华</t>
  </si>
  <si>
    <t>76</t>
  </si>
  <si>
    <t>510**************741</t>
  </si>
  <si>
    <t>李昌琴</t>
  </si>
  <si>
    <t>510**************552</t>
  </si>
  <si>
    <t>刘朝明</t>
  </si>
  <si>
    <t>农低</t>
  </si>
  <si>
    <t>2</t>
  </si>
  <si>
    <t>510**************252</t>
  </si>
  <si>
    <t>易学英</t>
  </si>
  <si>
    <t>510**************442</t>
  </si>
  <si>
    <t>皮绍白</t>
  </si>
  <si>
    <t>低保</t>
  </si>
  <si>
    <t>510**************612</t>
  </si>
  <si>
    <t>李昌全</t>
  </si>
  <si>
    <t>510**************642</t>
  </si>
  <si>
    <t>持卡人陈建</t>
  </si>
  <si>
    <t>(汪高均)持卡人，该人丈夫的银行卡</t>
  </si>
  <si>
    <t>附件2</t>
  </si>
  <si>
    <t>经济困难的高龄老年人养老服务补贴发放花名册（2023年3月-金山镇部分）</t>
  </si>
  <si>
    <t>刘光胜</t>
  </si>
  <si>
    <t>510************272</t>
  </si>
  <si>
    <t>李荣碧</t>
  </si>
  <si>
    <t>510************285</t>
  </si>
  <si>
    <t>刘义乾</t>
  </si>
  <si>
    <t>510************273</t>
  </si>
  <si>
    <t>陈举学</t>
  </si>
  <si>
    <t>510************278</t>
  </si>
  <si>
    <t>郑炳全</t>
  </si>
  <si>
    <t>城乡特困人员</t>
  </si>
  <si>
    <t>510************270</t>
  </si>
  <si>
    <t>胡华均</t>
  </si>
  <si>
    <t>游世书</t>
  </si>
  <si>
    <t>510************289</t>
  </si>
  <si>
    <t>李声贵</t>
  </si>
  <si>
    <t>饶有云</t>
  </si>
  <si>
    <t>510************288</t>
  </si>
  <si>
    <t>肖秀珍</t>
  </si>
  <si>
    <t>周康俊</t>
  </si>
  <si>
    <t>510************275</t>
  </si>
  <si>
    <t>胡道英</t>
  </si>
  <si>
    <t>王孝容</t>
  </si>
  <si>
    <t>510************284</t>
  </si>
  <si>
    <t>廖文淑</t>
  </si>
  <si>
    <t>杨方英</t>
  </si>
  <si>
    <t>韦明海</t>
  </si>
  <si>
    <t>510************279</t>
  </si>
  <si>
    <t>周康良</t>
  </si>
  <si>
    <t>510************276</t>
  </si>
  <si>
    <t>曾昭全</t>
  </si>
  <si>
    <t>510************271</t>
  </si>
  <si>
    <t>王祥容</t>
  </si>
  <si>
    <t>510************286</t>
  </si>
  <si>
    <t>张开元</t>
  </si>
  <si>
    <t>510************413</t>
  </si>
  <si>
    <t>冯明群</t>
  </si>
  <si>
    <t>董兴碧</t>
  </si>
  <si>
    <t>510************281</t>
  </si>
  <si>
    <t>唐玉高</t>
  </si>
  <si>
    <t>510************295</t>
  </si>
  <si>
    <t>霍松铭</t>
  </si>
  <si>
    <t>500************29X</t>
  </si>
  <si>
    <t>朱碧玉</t>
  </si>
  <si>
    <t>200</t>
  </si>
  <si>
    <t>a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</si>
</sst>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1"/>
      <name val="方正仿宋_GBK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indexed="8"/>
      <name val="宋体"/>
      <charset val="0"/>
    </font>
    <font>
      <sz val="11"/>
      <color theme="1"/>
      <name val="新宋体"/>
      <charset val="134"/>
    </font>
    <font>
      <sz val="10"/>
      <name val="宋体"/>
      <charset val="134"/>
    </font>
    <font>
      <sz val="11"/>
      <name val="仿宋"/>
      <charset val="134"/>
    </font>
    <font>
      <sz val="11"/>
      <color rgb="FFFF0000"/>
      <name val="宋体"/>
      <charset val="134"/>
      <scheme val="minor"/>
    </font>
    <font>
      <sz val="12"/>
      <name val="方正黑体_GBK"/>
      <charset val="134"/>
    </font>
    <font>
      <sz val="22"/>
      <name val="方正小标宋_GBK"/>
      <charset val="134"/>
    </font>
    <font>
      <sz val="12"/>
      <name val="方正仿宋_GBK"/>
      <charset val="134"/>
    </font>
    <font>
      <sz val="10.5"/>
      <name val="方正黑体_GBK"/>
      <charset val="134"/>
    </font>
    <font>
      <sz val="9"/>
      <name val="方正黑体_GBK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0" borderId="0"/>
    <xf numFmtId="41" fontId="0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/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0" fillId="9" borderId="16" applyNumberFormat="0" applyFont="0" applyAlignment="0" applyProtection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32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/>
    <xf numFmtId="0" fontId="41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3" fillId="13" borderId="19" applyNumberFormat="0" applyAlignment="0" applyProtection="0">
      <alignment vertical="center"/>
    </xf>
    <xf numFmtId="0" fontId="44" fillId="13" borderId="15" applyNumberFormat="0" applyAlignment="0" applyProtection="0">
      <alignment vertical="center"/>
    </xf>
    <xf numFmtId="0" fontId="45" fillId="14" borderId="20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7" fillId="0" borderId="0"/>
    <xf numFmtId="0" fontId="32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7" fillId="0" borderId="0"/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7" fillId="0" borderId="0"/>
    <xf numFmtId="0" fontId="29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5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5" fillId="0" borderId="0">
      <alignment vertical="center"/>
    </xf>
    <xf numFmtId="0" fontId="35" fillId="0" borderId="0">
      <alignment vertical="center"/>
    </xf>
    <xf numFmtId="0" fontId="27" fillId="0" borderId="0"/>
    <xf numFmtId="0" fontId="35" fillId="0" borderId="0">
      <alignment vertical="center"/>
    </xf>
    <xf numFmtId="0" fontId="27" fillId="0" borderId="0"/>
    <xf numFmtId="0" fontId="27" fillId="0" borderId="0">
      <alignment vertical="center"/>
    </xf>
    <xf numFmtId="0" fontId="35" fillId="0" borderId="0">
      <alignment vertical="center"/>
    </xf>
    <xf numFmtId="0" fontId="27" fillId="0" borderId="0"/>
    <xf numFmtId="0" fontId="11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18" applyNumberFormat="1" applyFont="1" applyFill="1" applyBorder="1" applyAlignment="1">
      <alignment horizontal="center" vertical="center"/>
    </xf>
    <xf numFmtId="49" fontId="7" fillId="0" borderId="3" xfId="18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11" fillId="0" borderId="0" xfId="0" applyFont="1">
      <alignment vertical="center"/>
    </xf>
    <xf numFmtId="0" fontId="0" fillId="0" borderId="0" xfId="0" applyFill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2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65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65" applyFont="1" applyFill="1" applyBorder="1" applyAlignment="1">
      <alignment horizontal="center" vertical="center" wrapText="1"/>
    </xf>
    <xf numFmtId="49" fontId="7" fillId="0" borderId="3" xfId="65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/>
    </xf>
    <xf numFmtId="0" fontId="19" fillId="0" borderId="2" xfId="0" applyNumberFormat="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Alignment="1">
      <alignment horizontal="center" vertical="center"/>
    </xf>
    <xf numFmtId="0" fontId="16" fillId="0" borderId="0" xfId="0" applyNumberFormat="1" applyFont="1" applyAlignment="1">
      <alignment horizontal="center" vertical="center"/>
    </xf>
    <xf numFmtId="0" fontId="17" fillId="0" borderId="9" xfId="0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0" xfId="0" applyNumberFormat="1" applyFont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0" borderId="2" xfId="65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/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4" fillId="0" borderId="0" xfId="65" applyFont="1" applyAlignment="1">
      <alignment horizontal="center"/>
    </xf>
    <xf numFmtId="0" fontId="24" fillId="0" borderId="0" xfId="65" applyFont="1" applyFill="1" applyAlignment="1">
      <alignment horizontal="center"/>
    </xf>
    <xf numFmtId="0" fontId="25" fillId="0" borderId="12" xfId="65" applyFont="1" applyBorder="1" applyAlignment="1">
      <alignment horizontal="left"/>
    </xf>
    <xf numFmtId="0" fontId="25" fillId="0" borderId="12" xfId="65" applyFont="1" applyFill="1" applyBorder="1" applyAlignment="1">
      <alignment horizontal="left"/>
    </xf>
    <xf numFmtId="0" fontId="21" fillId="0" borderId="13" xfId="65" applyFont="1" applyBorder="1" applyAlignment="1">
      <alignment horizontal="center" vertical="center" wrapText="1"/>
    </xf>
    <xf numFmtId="0" fontId="21" fillId="0" borderId="2" xfId="65" applyFont="1" applyBorder="1" applyAlignment="1">
      <alignment horizontal="center" vertical="center"/>
    </xf>
    <xf numFmtId="0" fontId="21" fillId="0" borderId="2" xfId="65" applyFont="1" applyFill="1" applyBorder="1" applyAlignment="1">
      <alignment horizontal="center" vertical="center"/>
    </xf>
    <xf numFmtId="0" fontId="21" fillId="0" borderId="14" xfId="65" applyFont="1" applyBorder="1" applyAlignment="1">
      <alignment horizontal="center" vertical="center" wrapText="1"/>
    </xf>
    <xf numFmtId="0" fontId="21" fillId="0" borderId="2" xfId="65" applyFont="1" applyBorder="1" applyAlignment="1">
      <alignment horizontal="center" vertical="center" wrapText="1"/>
    </xf>
    <xf numFmtId="0" fontId="21" fillId="0" borderId="2" xfId="65" applyFont="1" applyFill="1" applyBorder="1" applyAlignment="1">
      <alignment horizontal="center" vertical="center" wrapText="1"/>
    </xf>
    <xf numFmtId="0" fontId="1" fillId="0" borderId="2" xfId="65" applyFont="1" applyBorder="1" applyAlignment="1">
      <alignment horizontal="center" vertical="center"/>
    </xf>
    <xf numFmtId="0" fontId="1" fillId="0" borderId="2" xfId="65" applyFont="1" applyBorder="1" applyAlignment="1">
      <alignment horizontal="center" vertical="center" wrapText="1"/>
    </xf>
    <xf numFmtId="0" fontId="1" fillId="0" borderId="2" xfId="65" applyFont="1" applyFill="1" applyBorder="1" applyAlignment="1">
      <alignment horizontal="center" vertical="center" wrapText="1"/>
    </xf>
    <xf numFmtId="0" fontId="1" fillId="0" borderId="2" xfId="65" applyFont="1" applyFill="1" applyBorder="1" applyAlignment="1">
      <alignment horizontal="center" vertical="center"/>
    </xf>
    <xf numFmtId="49" fontId="1" fillId="0" borderId="2" xfId="65" applyNumberFormat="1" applyFont="1" applyFill="1" applyBorder="1" applyAlignment="1">
      <alignment horizontal="center" vertical="center"/>
    </xf>
    <xf numFmtId="0" fontId="1" fillId="0" borderId="0" xfId="65" applyFont="1" applyBorder="1" applyAlignment="1">
      <alignment horizontal="center" vertical="center"/>
    </xf>
    <xf numFmtId="49" fontId="1" fillId="0" borderId="0" xfId="65" applyNumberFormat="1" applyFont="1" applyFill="1" applyBorder="1" applyAlignment="1">
      <alignment horizontal="center" vertical="center"/>
    </xf>
    <xf numFmtId="49" fontId="1" fillId="0" borderId="0" xfId="65" applyNumberFormat="1" applyFont="1" applyFill="1" applyAlignment="1">
      <alignment horizontal="center" vertical="center"/>
    </xf>
    <xf numFmtId="0" fontId="1" fillId="0" borderId="0" xfId="69" applyFont="1" applyFill="1" applyAlignment="1">
      <alignment horizontal="center" vertical="center"/>
    </xf>
    <xf numFmtId="0" fontId="1" fillId="0" borderId="0" xfId="65" applyFont="1" applyFill="1" applyBorder="1" applyAlignment="1">
      <alignment horizontal="left"/>
    </xf>
    <xf numFmtId="0" fontId="1" fillId="0" borderId="0" xfId="65" applyFont="1" applyFill="1" applyAlignment="1">
      <alignment horizontal="left"/>
    </xf>
    <xf numFmtId="49" fontId="2" fillId="0" borderId="0" xfId="0" applyNumberFormat="1" applyFont="1" applyFill="1">
      <alignment vertical="center"/>
    </xf>
    <xf numFmtId="0" fontId="26" fillId="0" borderId="0" xfId="65" applyFont="1" applyFill="1" applyAlignment="1">
      <alignment horizontal="center"/>
    </xf>
    <xf numFmtId="0" fontId="27" fillId="0" borderId="12" xfId="65" applyFont="1" applyFill="1" applyBorder="1" applyAlignment="1">
      <alignment horizontal="left"/>
    </xf>
    <xf numFmtId="0" fontId="21" fillId="0" borderId="2" xfId="69" applyFont="1" applyFill="1" applyBorder="1" applyAlignment="1">
      <alignment horizontal="center" vertical="center"/>
    </xf>
    <xf numFmtId="0" fontId="1" fillId="0" borderId="2" xfId="69" applyFont="1" applyFill="1" applyBorder="1" applyAlignment="1">
      <alignment horizontal="center" vertical="center"/>
    </xf>
    <xf numFmtId="49" fontId="7" fillId="0" borderId="2" xfId="67" applyNumberFormat="1" applyFont="1" applyFill="1" applyBorder="1" applyAlignment="1">
      <alignment horizontal="center" vertical="center" wrapText="1"/>
    </xf>
    <xf numFmtId="0" fontId="7" fillId="0" borderId="2" xfId="67" applyNumberFormat="1" applyFont="1" applyFill="1" applyBorder="1" applyAlignment="1">
      <alignment horizontal="center" vertical="center" wrapText="1"/>
    </xf>
    <xf numFmtId="0" fontId="7" fillId="0" borderId="2" xfId="69" applyFont="1" applyFill="1" applyBorder="1" applyAlignment="1">
      <alignment horizontal="center" vertical="center"/>
    </xf>
    <xf numFmtId="0" fontId="7" fillId="0" borderId="2" xfId="65" applyFont="1" applyFill="1" applyBorder="1" applyAlignment="1">
      <alignment horizontal="center" vertical="center"/>
    </xf>
    <xf numFmtId="49" fontId="21" fillId="0" borderId="2" xfId="65" applyNumberFormat="1" applyFont="1" applyFill="1" applyBorder="1" applyAlignment="1">
      <alignment horizontal="center" vertical="center"/>
    </xf>
    <xf numFmtId="0" fontId="7" fillId="0" borderId="2" xfId="65" applyNumberFormat="1" applyFont="1" applyFill="1" applyBorder="1" applyAlignment="1">
      <alignment horizontal="center" vertical="center"/>
    </xf>
    <xf numFmtId="49" fontId="7" fillId="0" borderId="2" xfId="65" applyNumberFormat="1" applyFont="1" applyFill="1" applyBorder="1" applyAlignment="1">
      <alignment horizontal="center" vertical="center"/>
    </xf>
    <xf numFmtId="49" fontId="21" fillId="0" borderId="0" xfId="65" applyNumberFormat="1" applyFont="1" applyFill="1" applyAlignment="1">
      <alignment horizontal="center" vertical="center"/>
    </xf>
    <xf numFmtId="0" fontId="1" fillId="0" borderId="0" xfId="65" applyFont="1" applyFill="1" applyAlignment="1">
      <alignment horizontal="center" vertical="center"/>
    </xf>
    <xf numFmtId="0" fontId="1" fillId="0" borderId="0" xfId="65" applyFont="1" applyFill="1" applyBorder="1" applyAlignment="1">
      <alignment horizontal="center" vertical="center"/>
    </xf>
    <xf numFmtId="0" fontId="1" fillId="0" borderId="0" xfId="65" applyNumberFormat="1" applyFont="1" applyFill="1" applyAlignment="1">
      <alignment horizontal="center" vertical="center"/>
    </xf>
    <xf numFmtId="49" fontId="21" fillId="0" borderId="0" xfId="65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65" applyNumberFormat="1" applyFont="1" applyFill="1" applyBorder="1" applyAlignment="1">
      <alignment horizontal="center" vertical="center"/>
    </xf>
    <xf numFmtId="0" fontId="1" fillId="0" borderId="0" xfId="69" applyFont="1" applyFill="1" applyBorder="1" applyAlignment="1">
      <alignment horizontal="center" vertical="center"/>
    </xf>
    <xf numFmtId="49" fontId="1" fillId="0" borderId="0" xfId="65" applyNumberFormat="1" applyFont="1" applyFill="1" applyAlignment="1">
      <alignment horizontal="left"/>
    </xf>
    <xf numFmtId="0" fontId="0" fillId="0" borderId="0" xfId="0" applyFont="1" applyFill="1">
      <alignment vertical="center"/>
    </xf>
    <xf numFmtId="0" fontId="28" fillId="0" borderId="2" xfId="65" applyFont="1" applyBorder="1" applyAlignment="1">
      <alignment horizontal="center" vertical="center" wrapText="1"/>
    </xf>
    <xf numFmtId="177" fontId="21" fillId="0" borderId="2" xfId="69" applyNumberFormat="1" applyFont="1" applyFill="1" applyBorder="1" applyAlignment="1">
      <alignment horizontal="center" vertical="center"/>
    </xf>
    <xf numFmtId="177" fontId="1" fillId="0" borderId="2" xfId="69" applyNumberFormat="1" applyFont="1" applyBorder="1" applyAlignment="1">
      <alignment horizontal="center" vertical="center"/>
    </xf>
    <xf numFmtId="177" fontId="21" fillId="0" borderId="2" xfId="65" applyNumberFormat="1" applyFont="1" applyFill="1" applyBorder="1" applyAlignment="1">
      <alignment horizontal="center" vertical="center"/>
    </xf>
    <xf numFmtId="177" fontId="1" fillId="0" borderId="2" xfId="69" applyNumberFormat="1" applyFont="1" applyFill="1" applyBorder="1" applyAlignment="1">
      <alignment horizontal="center" vertical="center"/>
    </xf>
    <xf numFmtId="177" fontId="21" fillId="0" borderId="0" xfId="69" applyNumberFormat="1" applyFont="1" applyFill="1" applyAlignment="1">
      <alignment horizontal="center" vertical="center"/>
    </xf>
    <xf numFmtId="0" fontId="1" fillId="0" borderId="0" xfId="65" applyFont="1" applyAlignment="1">
      <alignment horizontal="center" vertical="center"/>
    </xf>
    <xf numFmtId="177" fontId="21" fillId="0" borderId="0" xfId="65" applyNumberFormat="1" applyFont="1" applyFill="1" applyAlignment="1">
      <alignment horizontal="center" vertical="center"/>
    </xf>
    <xf numFmtId="177" fontId="21" fillId="0" borderId="0" xfId="69" applyNumberFormat="1" applyFont="1" applyFill="1" applyBorder="1" applyAlignment="1">
      <alignment horizontal="center" vertical="center"/>
    </xf>
    <xf numFmtId="177" fontId="21" fillId="0" borderId="0" xfId="65" applyNumberFormat="1" applyFont="1" applyFill="1" applyBorder="1" applyAlignment="1">
      <alignment horizontal="center" vertical="center"/>
    </xf>
    <xf numFmtId="49" fontId="1" fillId="0" borderId="0" xfId="65" applyNumberFormat="1" applyFont="1" applyAlignment="1">
      <alignment horizontal="left"/>
    </xf>
    <xf numFmtId="0" fontId="1" fillId="0" borderId="0" xfId="65" applyFont="1" applyAlignment="1">
      <alignment horizontal="left"/>
    </xf>
    <xf numFmtId="0" fontId="7" fillId="0" borderId="2" xfId="0" applyFont="1" applyFill="1" applyBorder="1" applyAlignment="1" quotePrefix="1">
      <alignment horizontal="center" vertical="center"/>
    </xf>
    <xf numFmtId="49" fontId="1" fillId="0" borderId="2" xfId="0" applyNumberFormat="1" applyFont="1" applyFill="1" applyBorder="1" applyAlignment="1" quotePrefix="1">
      <alignment horizontal="center" vertical="center" wrapText="1"/>
    </xf>
    <xf numFmtId="49" fontId="7" fillId="0" borderId="2" xfId="18" applyNumberFormat="1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horizontal="center" vertical="center"/>
    </xf>
    <xf numFmtId="0" fontId="19" fillId="0" borderId="2" xfId="0" applyNumberFormat="1" applyFont="1" applyFill="1" applyBorder="1" applyAlignment="1" quotePrefix="1">
      <alignment horizontal="center" vertical="center" wrapText="1"/>
    </xf>
    <xf numFmtId="0" fontId="20" fillId="0" borderId="2" xfId="0" applyNumberFormat="1" applyFont="1" applyFill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</cellXfs>
  <cellStyles count="11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常规_Sheet1_7" xfId="15"/>
    <cellStyle name="注释" xfId="16" builtinId="10"/>
    <cellStyle name="常规_新增审批表_4" xfId="17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_Sheet1_4_Sheet2" xfId="40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常规_五保审批登记表" xfId="50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53 2" xfId="56"/>
    <cellStyle name="强调文字颜色 6" xfId="57" builtinId="49"/>
    <cellStyle name="40% - 强调文字颜色 6" xfId="58" builtinId="51"/>
    <cellStyle name="常规 2 10" xfId="59"/>
    <cellStyle name="60% - 强调文字颜色 6" xfId="60" builtinId="52"/>
    <cellStyle name="常规 10 2 2 2 2" xfId="61"/>
    <cellStyle name="常规 2" xfId="62"/>
    <cellStyle name="常规 20" xfId="63"/>
    <cellStyle name="常规 4 3" xfId="64"/>
    <cellStyle name="常规_Sheet1" xfId="65"/>
    <cellStyle name="常规_Sheet1_1" xfId="66"/>
    <cellStyle name="常规_Sheet1_汇总分" xfId="67"/>
    <cellStyle name="常规_邮政孤儿" xfId="68"/>
    <cellStyle name="常规_帐号" xfId="69"/>
    <cellStyle name="常规 16" xfId="70"/>
    <cellStyle name="常规_明细_5" xfId="71"/>
    <cellStyle name="常规_五保台帐" xfId="72"/>
    <cellStyle name="常规 3 2 2" xfId="73"/>
    <cellStyle name="常规 3" xfId="74"/>
    <cellStyle name="常规_Sheet1 3" xfId="75"/>
    <cellStyle name="常规_Sheet7" xfId="76"/>
    <cellStyle name="常规_附件6“三无”供养审批登记表_1" xfId="77"/>
    <cellStyle name="常规_三无审批登记表" xfId="78"/>
    <cellStyle name="常规_Sheet6" xfId="79"/>
    <cellStyle name="常规_明细_3" xfId="80"/>
    <cellStyle name="常规 14" xfId="81"/>
    <cellStyle name="常规_附件1五保供养申请书" xfId="82"/>
    <cellStyle name="常规_Sheet1 5" xfId="83"/>
    <cellStyle name="常规_汇总_89" xfId="84"/>
    <cellStyle name="常规 3 10" xfId="85"/>
    <cellStyle name="常规 4" xfId="86"/>
    <cellStyle name="常规 37" xfId="87"/>
    <cellStyle name="常规_五保台帐_Sheet1" xfId="88"/>
    <cellStyle name="常规_Sheet2" xfId="89"/>
    <cellStyle name="常规 7" xfId="90"/>
    <cellStyle name="常规_附件8五保供养年审表" xfId="91"/>
    <cellStyle name="常规 5" xfId="92"/>
    <cellStyle name="常规 11" xfId="93"/>
    <cellStyle name="常规 10" xfId="94"/>
    <cellStyle name="常规 16 2" xfId="95"/>
    <cellStyle name="常规 10 3" xfId="96"/>
    <cellStyle name="常规 7 13" xfId="97"/>
    <cellStyle name="常规 9 5" xfId="98"/>
    <cellStyle name="常规 13" xfId="99"/>
    <cellStyle name="常规 12" xfId="100"/>
    <cellStyle name="常规_五保24个镇街" xfId="101"/>
    <cellStyle name="常规_Sheet1_23" xfId="102"/>
    <cellStyle name="常规_Sheet1_21" xfId="103"/>
    <cellStyle name="常规 2 4" xfId="104"/>
    <cellStyle name="常规 24" xfId="105"/>
    <cellStyle name="常规 17" xfId="106"/>
    <cellStyle name="常规 22" xfId="107"/>
    <cellStyle name="常规 5 12" xfId="108"/>
    <cellStyle name="常规 4 10" xfId="109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3"/>
  <sheetViews>
    <sheetView topLeftCell="E1" workbookViewId="0">
      <selection activeCell="M36" sqref="M36"/>
    </sheetView>
  </sheetViews>
  <sheetFormatPr defaultColWidth="9" defaultRowHeight="14.4"/>
  <cols>
    <col min="1" max="1" width="4.75" customWidth="1"/>
    <col min="2" max="2" width="10.1296296296296" customWidth="1"/>
    <col min="3" max="4" width="6.37962962962963" style="5" customWidth="1"/>
    <col min="5" max="5" width="6.62962962962963" style="29" customWidth="1"/>
    <col min="6" max="6" width="6.37962962962963" style="29" customWidth="1"/>
    <col min="7" max="7" width="6.62962962962963" style="29" customWidth="1"/>
    <col min="8" max="8" width="6.37962962962963" style="29" customWidth="1"/>
    <col min="9" max="9" width="8.75" style="29" customWidth="1"/>
    <col min="10" max="10" width="9.5" style="33" customWidth="1"/>
    <col min="11" max="11" width="24" style="33" customWidth="1"/>
    <col min="12" max="12" width="6.62962962962963" style="29" customWidth="1"/>
    <col min="13" max="13" width="7" style="29" customWidth="1"/>
    <col min="14" max="14" width="9.37962962962963" style="29" customWidth="1"/>
    <col min="15" max="15" width="5.5" style="29" customWidth="1"/>
    <col min="16" max="16" width="10.1296296296296" style="29" customWidth="1"/>
    <col min="17" max="17" width="7.12962962962963" style="29" customWidth="1"/>
    <col min="18" max="18" width="10.1296296296296" style="5" customWidth="1"/>
    <col min="19" max="19" width="11.3796296296296" customWidth="1"/>
    <col min="20" max="20" width="8.12962962962963" style="78" customWidth="1"/>
    <col min="21" max="21" width="10.1296296296296" style="5" customWidth="1"/>
  </cols>
  <sheetData>
    <row r="1" ht="31.5" customHeight="1" spans="1:21">
      <c r="A1" s="79" t="s">
        <v>0</v>
      </c>
      <c r="B1" s="79"/>
      <c r="C1" s="79"/>
      <c r="D1" s="79"/>
      <c r="E1" s="80"/>
      <c r="F1" s="80"/>
      <c r="G1" s="80"/>
      <c r="H1" s="80"/>
      <c r="I1" s="80"/>
      <c r="J1" s="80"/>
      <c r="K1" s="80"/>
      <c r="L1" s="101"/>
      <c r="M1" s="80"/>
      <c r="N1" s="80"/>
      <c r="O1" s="80"/>
      <c r="P1" s="80"/>
      <c r="Q1" s="80"/>
      <c r="R1" s="79"/>
      <c r="S1" s="79"/>
      <c r="T1" s="79"/>
      <c r="U1" s="79"/>
    </row>
    <row r="2" ht="15.6" spans="1:21">
      <c r="A2" s="81" t="s">
        <v>1</v>
      </c>
      <c r="B2" s="81"/>
      <c r="C2" s="81"/>
      <c r="D2" s="81"/>
      <c r="E2" s="82"/>
      <c r="F2" s="82"/>
      <c r="G2" s="82"/>
      <c r="H2" s="82"/>
      <c r="I2" s="82"/>
      <c r="J2" s="82"/>
      <c r="K2" s="82"/>
      <c r="L2" s="102"/>
      <c r="M2" s="82"/>
      <c r="N2" s="82"/>
      <c r="O2" s="82"/>
      <c r="P2" s="82"/>
      <c r="Q2" s="82"/>
      <c r="R2" s="81"/>
      <c r="S2" s="81"/>
      <c r="T2" s="81"/>
      <c r="U2" s="81"/>
    </row>
    <row r="3" ht="18" customHeight="1" spans="1:21">
      <c r="A3" s="83" t="s">
        <v>2</v>
      </c>
      <c r="B3" s="83" t="s">
        <v>3</v>
      </c>
      <c r="C3" s="84" t="s">
        <v>4</v>
      </c>
      <c r="D3" s="84"/>
      <c r="E3" s="85"/>
      <c r="F3" s="85"/>
      <c r="G3" s="85"/>
      <c r="H3" s="85"/>
      <c r="I3" s="85"/>
      <c r="J3" s="85"/>
      <c r="K3" s="85"/>
      <c r="L3" s="92"/>
      <c r="M3" s="85"/>
      <c r="N3" s="85"/>
      <c r="O3" s="85"/>
      <c r="P3" s="85"/>
      <c r="Q3" s="85"/>
      <c r="R3" s="84"/>
      <c r="S3" s="84"/>
      <c r="T3" s="84"/>
      <c r="U3" s="84"/>
    </row>
    <row r="4" ht="18" customHeight="1" spans="1:21">
      <c r="A4" s="86"/>
      <c r="B4" s="86"/>
      <c r="C4" s="87" t="s">
        <v>5</v>
      </c>
      <c r="D4" s="87"/>
      <c r="E4" s="88"/>
      <c r="F4" s="88" t="s">
        <v>6</v>
      </c>
      <c r="G4" s="88"/>
      <c r="H4" s="88" t="s">
        <v>7</v>
      </c>
      <c r="I4" s="88"/>
      <c r="J4" s="88" t="s">
        <v>8</v>
      </c>
      <c r="K4" s="88"/>
      <c r="L4" s="91" t="s">
        <v>9</v>
      </c>
      <c r="M4" s="88"/>
      <c r="N4" s="88"/>
      <c r="O4" s="88" t="s">
        <v>10</v>
      </c>
      <c r="P4" s="88"/>
      <c r="Q4" s="88" t="s">
        <v>7</v>
      </c>
      <c r="R4" s="87"/>
      <c r="S4" s="122" t="s">
        <v>11</v>
      </c>
      <c r="T4" s="87" t="s">
        <v>12</v>
      </c>
      <c r="U4" s="87" t="s">
        <v>13</v>
      </c>
    </row>
    <row r="5" ht="18" customHeight="1" spans="1:21">
      <c r="A5" s="86"/>
      <c r="B5" s="86"/>
      <c r="C5" s="87" t="s">
        <v>14</v>
      </c>
      <c r="D5" s="87" t="s">
        <v>15</v>
      </c>
      <c r="E5" s="88" t="s">
        <v>16</v>
      </c>
      <c r="F5" s="88" t="s">
        <v>17</v>
      </c>
      <c r="G5" s="88" t="s">
        <v>16</v>
      </c>
      <c r="H5" s="88" t="s">
        <v>17</v>
      </c>
      <c r="I5" s="88" t="s">
        <v>16</v>
      </c>
      <c r="J5" s="88" t="s">
        <v>18</v>
      </c>
      <c r="K5" s="88" t="s">
        <v>19</v>
      </c>
      <c r="L5" s="91" t="s">
        <v>14</v>
      </c>
      <c r="M5" s="88" t="s">
        <v>15</v>
      </c>
      <c r="N5" s="88" t="s">
        <v>16</v>
      </c>
      <c r="O5" s="88" t="s">
        <v>17</v>
      </c>
      <c r="P5" s="88" t="s">
        <v>16</v>
      </c>
      <c r="Q5" s="88" t="s">
        <v>17</v>
      </c>
      <c r="R5" s="87" t="s">
        <v>16</v>
      </c>
      <c r="S5" s="122"/>
      <c r="T5" s="87"/>
      <c r="U5" s="87"/>
    </row>
    <row r="6" ht="18" customHeight="1" spans="1:21">
      <c r="A6" s="86"/>
      <c r="B6" s="86"/>
      <c r="C6" s="87"/>
      <c r="D6" s="87"/>
      <c r="E6" s="88"/>
      <c r="F6" s="88"/>
      <c r="G6" s="88"/>
      <c r="H6" s="88"/>
      <c r="I6" s="88"/>
      <c r="J6" s="88"/>
      <c r="K6" s="88"/>
      <c r="L6" s="91"/>
      <c r="M6" s="88"/>
      <c r="N6" s="88"/>
      <c r="O6" s="88"/>
      <c r="P6" s="88"/>
      <c r="Q6" s="88"/>
      <c r="R6" s="87"/>
      <c r="S6" s="122"/>
      <c r="T6" s="87"/>
      <c r="U6" s="87"/>
    </row>
    <row r="7" s="75" customFormat="1" ht="18" customHeight="1" spans="1:21">
      <c r="A7" s="89">
        <v>1</v>
      </c>
      <c r="B7" s="90" t="s">
        <v>20</v>
      </c>
      <c r="C7" s="90">
        <v>0</v>
      </c>
      <c r="D7" s="26">
        <v>0</v>
      </c>
      <c r="E7" s="26">
        <v>0</v>
      </c>
      <c r="F7" s="26">
        <v>0</v>
      </c>
      <c r="G7" s="26">
        <v>0</v>
      </c>
      <c r="H7" s="26">
        <f>C7+D7+F7</f>
        <v>0</v>
      </c>
      <c r="I7" s="103">
        <f>H7*200</f>
        <v>0</v>
      </c>
      <c r="J7" s="104" t="s">
        <v>21</v>
      </c>
      <c r="K7" s="105" t="s">
        <v>22</v>
      </c>
      <c r="L7" s="106">
        <v>30</v>
      </c>
      <c r="M7" s="106">
        <v>0</v>
      </c>
      <c r="N7" s="106">
        <f>(L7+M7)*200</f>
        <v>6000</v>
      </c>
      <c r="O7" s="107">
        <v>36</v>
      </c>
      <c r="P7" s="107">
        <f>O7*200</f>
        <v>7200</v>
      </c>
      <c r="Q7" s="107">
        <f>L7+M7+O7</f>
        <v>66</v>
      </c>
      <c r="R7" s="123">
        <f>P7+N7</f>
        <v>13200</v>
      </c>
      <c r="S7" s="124" t="s">
        <v>23</v>
      </c>
      <c r="T7" s="89">
        <f>Q7+H7</f>
        <v>66</v>
      </c>
      <c r="U7" s="125">
        <f>R7+I7</f>
        <v>13200</v>
      </c>
    </row>
    <row r="8" s="76" customFormat="1" ht="18" customHeight="1" spans="1:21">
      <c r="A8" s="89">
        <v>2</v>
      </c>
      <c r="B8" s="91" t="s">
        <v>24</v>
      </c>
      <c r="C8" s="91">
        <v>0</v>
      </c>
      <c r="D8" s="26">
        <v>0</v>
      </c>
      <c r="E8" s="26">
        <v>0</v>
      </c>
      <c r="F8" s="26">
        <v>0</v>
      </c>
      <c r="G8" s="26">
        <v>0</v>
      </c>
      <c r="H8" s="26">
        <f t="shared" ref="H8:H34" si="0">C8+D8+F8</f>
        <v>0</v>
      </c>
      <c r="I8" s="103">
        <f t="shared" ref="I8:I33" si="1">H8*200</f>
        <v>0</v>
      </c>
      <c r="J8" s="104" t="s">
        <v>21</v>
      </c>
      <c r="K8" s="105" t="s">
        <v>25</v>
      </c>
      <c r="L8" s="106">
        <v>35</v>
      </c>
      <c r="M8" s="106">
        <v>0</v>
      </c>
      <c r="N8" s="106">
        <f t="shared" ref="N8:N33" si="2">(L8+M8)*200</f>
        <v>7000</v>
      </c>
      <c r="O8" s="107">
        <v>47</v>
      </c>
      <c r="P8" s="107">
        <f t="shared" ref="P8:P33" si="3">O8*200</f>
        <v>9400</v>
      </c>
      <c r="Q8" s="107">
        <f t="shared" ref="Q8:Q34" si="4">L8+M8+O8</f>
        <v>82</v>
      </c>
      <c r="R8" s="123">
        <f t="shared" ref="R8:R34" si="5">P8+N8</f>
        <v>16400</v>
      </c>
      <c r="S8" s="126" t="s">
        <v>23</v>
      </c>
      <c r="T8" s="92">
        <f t="shared" ref="T8:T34" si="6">Q8+H8</f>
        <v>82</v>
      </c>
      <c r="U8" s="125">
        <f t="shared" ref="U8:U33" si="7">R8+I8</f>
        <v>16400</v>
      </c>
    </row>
    <row r="9" s="75" customFormat="1" ht="18" customHeight="1" spans="1:21">
      <c r="A9" s="89">
        <v>3</v>
      </c>
      <c r="B9" s="90" t="s">
        <v>26</v>
      </c>
      <c r="C9" s="90">
        <v>0</v>
      </c>
      <c r="D9" s="26">
        <v>0</v>
      </c>
      <c r="E9" s="26">
        <v>0</v>
      </c>
      <c r="F9" s="26">
        <v>5</v>
      </c>
      <c r="G9" s="26">
        <f>F9*200</f>
        <v>1000</v>
      </c>
      <c r="H9" s="26">
        <f t="shared" si="0"/>
        <v>5</v>
      </c>
      <c r="I9" s="103">
        <f t="shared" si="1"/>
        <v>1000</v>
      </c>
      <c r="J9" s="104" t="s">
        <v>21</v>
      </c>
      <c r="K9" s="105" t="s">
        <v>27</v>
      </c>
      <c r="L9" s="106">
        <v>61</v>
      </c>
      <c r="M9" s="106">
        <v>0</v>
      </c>
      <c r="N9" s="106">
        <f t="shared" si="2"/>
        <v>12200</v>
      </c>
      <c r="O9" s="107">
        <v>60</v>
      </c>
      <c r="P9" s="107">
        <f t="shared" si="3"/>
        <v>12000</v>
      </c>
      <c r="Q9" s="107">
        <f t="shared" si="4"/>
        <v>121</v>
      </c>
      <c r="R9" s="123">
        <f t="shared" si="5"/>
        <v>24200</v>
      </c>
      <c r="S9" s="124" t="s">
        <v>23</v>
      </c>
      <c r="T9" s="89">
        <f t="shared" si="6"/>
        <v>126</v>
      </c>
      <c r="U9" s="125">
        <f t="shared" si="7"/>
        <v>25200</v>
      </c>
    </row>
    <row r="10" s="3" customFormat="1" ht="17" customHeight="1" spans="1:21">
      <c r="A10" s="89">
        <v>4</v>
      </c>
      <c r="B10" s="90" t="s">
        <v>28</v>
      </c>
      <c r="C10" s="90">
        <v>0</v>
      </c>
      <c r="D10" s="26">
        <v>0</v>
      </c>
      <c r="E10" s="26">
        <v>0</v>
      </c>
      <c r="F10" s="26">
        <v>0</v>
      </c>
      <c r="G10" s="26">
        <f t="shared" ref="G10:G13" si="8">F10*200</f>
        <v>0</v>
      </c>
      <c r="H10" s="26">
        <f t="shared" si="0"/>
        <v>0</v>
      </c>
      <c r="I10" s="103">
        <f t="shared" si="1"/>
        <v>0</v>
      </c>
      <c r="J10" s="104" t="s">
        <v>21</v>
      </c>
      <c r="K10" s="105" t="s">
        <v>29</v>
      </c>
      <c r="L10" s="106">
        <v>44</v>
      </c>
      <c r="M10" s="106">
        <v>0</v>
      </c>
      <c r="N10" s="106">
        <f t="shared" si="2"/>
        <v>8800</v>
      </c>
      <c r="O10" s="107">
        <v>70</v>
      </c>
      <c r="P10" s="107">
        <f t="shared" si="3"/>
        <v>14000</v>
      </c>
      <c r="Q10" s="107">
        <f t="shared" si="4"/>
        <v>114</v>
      </c>
      <c r="R10" s="123">
        <f t="shared" si="5"/>
        <v>22800</v>
      </c>
      <c r="S10" s="124" t="s">
        <v>23</v>
      </c>
      <c r="T10" s="89">
        <f t="shared" si="6"/>
        <v>114</v>
      </c>
      <c r="U10" s="125">
        <f t="shared" si="7"/>
        <v>22800</v>
      </c>
    </row>
    <row r="11" s="75" customFormat="1" ht="18" customHeight="1" spans="1:21">
      <c r="A11" s="89">
        <v>5</v>
      </c>
      <c r="B11" s="90" t="s">
        <v>30</v>
      </c>
      <c r="C11" s="90">
        <v>0</v>
      </c>
      <c r="D11" s="26">
        <v>0</v>
      </c>
      <c r="E11" s="26">
        <v>0</v>
      </c>
      <c r="F11" s="26">
        <v>1</v>
      </c>
      <c r="G11" s="26">
        <f t="shared" si="8"/>
        <v>200</v>
      </c>
      <c r="H11" s="26">
        <f t="shared" si="0"/>
        <v>1</v>
      </c>
      <c r="I11" s="103">
        <f t="shared" si="1"/>
        <v>200</v>
      </c>
      <c r="J11" s="104" t="s">
        <v>21</v>
      </c>
      <c r="K11" s="105" t="s">
        <v>31</v>
      </c>
      <c r="L11" s="106">
        <v>35</v>
      </c>
      <c r="M11" s="106">
        <v>0</v>
      </c>
      <c r="N11" s="106">
        <f t="shared" si="2"/>
        <v>7000</v>
      </c>
      <c r="O11" s="107">
        <v>57</v>
      </c>
      <c r="P11" s="107">
        <f t="shared" si="3"/>
        <v>11400</v>
      </c>
      <c r="Q11" s="107">
        <f t="shared" si="4"/>
        <v>92</v>
      </c>
      <c r="R11" s="123">
        <f t="shared" si="5"/>
        <v>18400</v>
      </c>
      <c r="S11" s="124" t="s">
        <v>23</v>
      </c>
      <c r="T11" s="89">
        <f t="shared" si="6"/>
        <v>93</v>
      </c>
      <c r="U11" s="125">
        <f t="shared" si="7"/>
        <v>18600</v>
      </c>
    </row>
    <row r="12" s="3" customFormat="1" ht="18" customHeight="1" spans="1:21">
      <c r="A12" s="89">
        <v>6</v>
      </c>
      <c r="B12" s="90" t="s">
        <v>32</v>
      </c>
      <c r="C12" s="90">
        <v>0</v>
      </c>
      <c r="D12" s="26">
        <v>0</v>
      </c>
      <c r="E12" s="26">
        <v>0</v>
      </c>
      <c r="F12" s="26">
        <v>0</v>
      </c>
      <c r="G12" s="26">
        <f t="shared" si="8"/>
        <v>0</v>
      </c>
      <c r="H12" s="26">
        <f t="shared" si="0"/>
        <v>0</v>
      </c>
      <c r="I12" s="103">
        <f t="shared" si="1"/>
        <v>0</v>
      </c>
      <c r="J12" s="104" t="s">
        <v>21</v>
      </c>
      <c r="K12" s="105" t="s">
        <v>33</v>
      </c>
      <c r="L12" s="106">
        <v>22</v>
      </c>
      <c r="M12" s="106">
        <v>0</v>
      </c>
      <c r="N12" s="106">
        <f t="shared" si="2"/>
        <v>4400</v>
      </c>
      <c r="O12" s="107">
        <v>35</v>
      </c>
      <c r="P12" s="107">
        <f t="shared" si="3"/>
        <v>7000</v>
      </c>
      <c r="Q12" s="107">
        <f t="shared" si="4"/>
        <v>57</v>
      </c>
      <c r="R12" s="123">
        <f t="shared" si="5"/>
        <v>11400</v>
      </c>
      <c r="S12" s="124" t="s">
        <v>23</v>
      </c>
      <c r="T12" s="89">
        <f t="shared" si="6"/>
        <v>57</v>
      </c>
      <c r="U12" s="125">
        <f t="shared" si="7"/>
        <v>11400</v>
      </c>
    </row>
    <row r="13" s="3" customFormat="1" ht="18" customHeight="1" spans="1:21">
      <c r="A13" s="89">
        <v>7</v>
      </c>
      <c r="B13" s="90" t="s">
        <v>34</v>
      </c>
      <c r="C13" s="90">
        <v>1</v>
      </c>
      <c r="D13" s="26">
        <v>0</v>
      </c>
      <c r="E13" s="26">
        <v>200</v>
      </c>
      <c r="F13" s="26">
        <v>6</v>
      </c>
      <c r="G13" s="26">
        <f t="shared" si="8"/>
        <v>1200</v>
      </c>
      <c r="H13" s="26">
        <f t="shared" si="0"/>
        <v>7</v>
      </c>
      <c r="I13" s="103">
        <f t="shared" si="1"/>
        <v>1400</v>
      </c>
      <c r="J13" s="104" t="s">
        <v>21</v>
      </c>
      <c r="K13" s="105" t="s">
        <v>35</v>
      </c>
      <c r="L13" s="106">
        <v>71</v>
      </c>
      <c r="M13" s="106">
        <v>0</v>
      </c>
      <c r="N13" s="106">
        <f t="shared" si="2"/>
        <v>14200</v>
      </c>
      <c r="O13" s="107">
        <v>131</v>
      </c>
      <c r="P13" s="107">
        <f t="shared" si="3"/>
        <v>26200</v>
      </c>
      <c r="Q13" s="107">
        <f t="shared" si="4"/>
        <v>202</v>
      </c>
      <c r="R13" s="123">
        <f t="shared" si="5"/>
        <v>40400</v>
      </c>
      <c r="S13" s="124" t="s">
        <v>23</v>
      </c>
      <c r="T13" s="89">
        <f t="shared" si="6"/>
        <v>209</v>
      </c>
      <c r="U13" s="125">
        <f t="shared" si="7"/>
        <v>41800</v>
      </c>
    </row>
    <row r="14" s="75" customFormat="1" ht="18" customHeight="1" spans="1:21">
      <c r="A14" s="89">
        <v>8</v>
      </c>
      <c r="B14" s="90" t="s">
        <v>36</v>
      </c>
      <c r="C14" s="90">
        <v>0</v>
      </c>
      <c r="D14" s="26">
        <v>0</v>
      </c>
      <c r="E14" s="26">
        <v>0</v>
      </c>
      <c r="F14" s="26">
        <v>0</v>
      </c>
      <c r="G14" s="26">
        <v>0</v>
      </c>
      <c r="H14" s="26">
        <f t="shared" si="0"/>
        <v>0</v>
      </c>
      <c r="I14" s="103">
        <f t="shared" si="1"/>
        <v>0</v>
      </c>
      <c r="J14" s="104" t="s">
        <v>21</v>
      </c>
      <c r="K14" s="105" t="s">
        <v>37</v>
      </c>
      <c r="L14" s="106">
        <v>116</v>
      </c>
      <c r="M14" s="106">
        <v>0</v>
      </c>
      <c r="N14" s="106">
        <f t="shared" si="2"/>
        <v>23200</v>
      </c>
      <c r="O14" s="107">
        <v>156</v>
      </c>
      <c r="P14" s="107">
        <f t="shared" si="3"/>
        <v>31200</v>
      </c>
      <c r="Q14" s="107">
        <f t="shared" si="4"/>
        <v>272</v>
      </c>
      <c r="R14" s="123">
        <f t="shared" si="5"/>
        <v>54400</v>
      </c>
      <c r="S14" s="124" t="s">
        <v>23</v>
      </c>
      <c r="T14" s="89">
        <f t="shared" si="6"/>
        <v>272</v>
      </c>
      <c r="U14" s="125">
        <f t="shared" si="7"/>
        <v>54400</v>
      </c>
    </row>
    <row r="15" s="75" customFormat="1" ht="17" customHeight="1" spans="1:21">
      <c r="A15" s="89">
        <v>9</v>
      </c>
      <c r="B15" s="91" t="s">
        <v>38</v>
      </c>
      <c r="C15" s="91">
        <v>0</v>
      </c>
      <c r="D15" s="26">
        <v>0</v>
      </c>
      <c r="E15" s="26">
        <v>0</v>
      </c>
      <c r="F15" s="26">
        <v>0</v>
      </c>
      <c r="G15" s="26">
        <v>0</v>
      </c>
      <c r="H15" s="26">
        <f t="shared" si="0"/>
        <v>0</v>
      </c>
      <c r="I15" s="103">
        <f t="shared" si="1"/>
        <v>0</v>
      </c>
      <c r="J15" s="104" t="s">
        <v>21</v>
      </c>
      <c r="K15" s="105" t="s">
        <v>39</v>
      </c>
      <c r="L15" s="106">
        <v>84</v>
      </c>
      <c r="M15" s="106">
        <v>0</v>
      </c>
      <c r="N15" s="106">
        <f t="shared" si="2"/>
        <v>16800</v>
      </c>
      <c r="O15" s="107">
        <v>67</v>
      </c>
      <c r="P15" s="107">
        <f t="shared" si="3"/>
        <v>13400</v>
      </c>
      <c r="Q15" s="107">
        <f t="shared" si="4"/>
        <v>151</v>
      </c>
      <c r="R15" s="123">
        <f t="shared" si="5"/>
        <v>30200</v>
      </c>
      <c r="S15" s="126" t="s">
        <v>23</v>
      </c>
      <c r="T15" s="89">
        <f t="shared" si="6"/>
        <v>151</v>
      </c>
      <c r="U15" s="125">
        <f t="shared" si="7"/>
        <v>30200</v>
      </c>
    </row>
    <row r="16" s="75" customFormat="1" ht="18" customHeight="1" spans="1:21">
      <c r="A16" s="89">
        <v>10</v>
      </c>
      <c r="B16" s="90" t="s">
        <v>40</v>
      </c>
      <c r="C16" s="90">
        <v>0</v>
      </c>
      <c r="D16" s="26">
        <v>0</v>
      </c>
      <c r="E16" s="26">
        <v>0</v>
      </c>
      <c r="F16" s="26">
        <v>4</v>
      </c>
      <c r="G16" s="26">
        <f>F16*200</f>
        <v>800</v>
      </c>
      <c r="H16" s="26">
        <f t="shared" si="0"/>
        <v>4</v>
      </c>
      <c r="I16" s="103">
        <f t="shared" si="1"/>
        <v>800</v>
      </c>
      <c r="J16" s="104" t="s">
        <v>21</v>
      </c>
      <c r="K16" s="105" t="s">
        <v>41</v>
      </c>
      <c r="L16" s="106">
        <v>52</v>
      </c>
      <c r="M16" s="106">
        <v>0</v>
      </c>
      <c r="N16" s="106">
        <f t="shared" si="2"/>
        <v>10400</v>
      </c>
      <c r="O16" s="107">
        <v>39</v>
      </c>
      <c r="P16" s="107">
        <f t="shared" si="3"/>
        <v>7800</v>
      </c>
      <c r="Q16" s="107">
        <f t="shared" si="4"/>
        <v>91</v>
      </c>
      <c r="R16" s="123">
        <f t="shared" si="5"/>
        <v>18200</v>
      </c>
      <c r="S16" s="124" t="s">
        <v>23</v>
      </c>
      <c r="T16" s="89">
        <f t="shared" si="6"/>
        <v>95</v>
      </c>
      <c r="U16" s="125">
        <f t="shared" si="7"/>
        <v>19000</v>
      </c>
    </row>
    <row r="17" s="75" customFormat="1" ht="18" customHeight="1" spans="1:21">
      <c r="A17" s="89">
        <v>11</v>
      </c>
      <c r="B17" s="90" t="s">
        <v>42</v>
      </c>
      <c r="C17" s="90">
        <v>0</v>
      </c>
      <c r="D17" s="26">
        <v>0</v>
      </c>
      <c r="E17" s="26">
        <v>0</v>
      </c>
      <c r="F17" s="26">
        <v>1</v>
      </c>
      <c r="G17" s="26">
        <v>0</v>
      </c>
      <c r="H17" s="26">
        <f t="shared" si="0"/>
        <v>1</v>
      </c>
      <c r="I17" s="103">
        <f t="shared" si="1"/>
        <v>200</v>
      </c>
      <c r="J17" s="104" t="s">
        <v>21</v>
      </c>
      <c r="K17" s="105" t="s">
        <v>43</v>
      </c>
      <c r="L17" s="106">
        <v>18</v>
      </c>
      <c r="M17" s="106">
        <v>0</v>
      </c>
      <c r="N17" s="106">
        <f t="shared" si="2"/>
        <v>3600</v>
      </c>
      <c r="O17" s="107">
        <v>36</v>
      </c>
      <c r="P17" s="107">
        <f t="shared" si="3"/>
        <v>7200</v>
      </c>
      <c r="Q17" s="107">
        <f t="shared" si="4"/>
        <v>54</v>
      </c>
      <c r="R17" s="123">
        <f t="shared" si="5"/>
        <v>10800</v>
      </c>
      <c r="S17" s="124" t="s">
        <v>23</v>
      </c>
      <c r="T17" s="89">
        <f t="shared" si="6"/>
        <v>55</v>
      </c>
      <c r="U17" s="125">
        <f t="shared" si="7"/>
        <v>11000</v>
      </c>
    </row>
    <row r="18" s="3" customFormat="1" ht="18" customHeight="1" spans="1:21">
      <c r="A18" s="89">
        <v>12</v>
      </c>
      <c r="B18" s="91" t="s">
        <v>44</v>
      </c>
      <c r="C18" s="91">
        <v>0</v>
      </c>
      <c r="D18" s="26">
        <v>0</v>
      </c>
      <c r="E18" s="26">
        <v>0</v>
      </c>
      <c r="F18" s="26">
        <v>0</v>
      </c>
      <c r="G18" s="26">
        <v>0</v>
      </c>
      <c r="H18" s="26">
        <f t="shared" si="0"/>
        <v>0</v>
      </c>
      <c r="I18" s="103">
        <f t="shared" si="1"/>
        <v>0</v>
      </c>
      <c r="J18" s="104" t="s">
        <v>21</v>
      </c>
      <c r="K18" s="105" t="s">
        <v>45</v>
      </c>
      <c r="L18" s="106">
        <v>60</v>
      </c>
      <c r="M18" s="106">
        <v>0</v>
      </c>
      <c r="N18" s="106">
        <f t="shared" si="2"/>
        <v>12000</v>
      </c>
      <c r="O18" s="107">
        <v>61</v>
      </c>
      <c r="P18" s="107">
        <f t="shared" si="3"/>
        <v>12200</v>
      </c>
      <c r="Q18" s="107">
        <f t="shared" si="4"/>
        <v>121</v>
      </c>
      <c r="R18" s="123">
        <f t="shared" si="5"/>
        <v>24200</v>
      </c>
      <c r="S18" s="126" t="s">
        <v>23</v>
      </c>
      <c r="T18" s="89">
        <f t="shared" si="6"/>
        <v>121</v>
      </c>
      <c r="U18" s="125">
        <f t="shared" si="7"/>
        <v>24200</v>
      </c>
    </row>
    <row r="19" s="75" customFormat="1" ht="18" customHeight="1" spans="1:21">
      <c r="A19" s="89">
        <v>13</v>
      </c>
      <c r="B19" s="90" t="s">
        <v>46</v>
      </c>
      <c r="C19" s="90">
        <v>0</v>
      </c>
      <c r="D19" s="26">
        <v>0</v>
      </c>
      <c r="E19" s="26">
        <v>0</v>
      </c>
      <c r="F19" s="26">
        <v>0</v>
      </c>
      <c r="G19" s="26">
        <v>0</v>
      </c>
      <c r="H19" s="26">
        <f t="shared" si="0"/>
        <v>0</v>
      </c>
      <c r="I19" s="103">
        <f t="shared" si="1"/>
        <v>0</v>
      </c>
      <c r="J19" s="104" t="s">
        <v>21</v>
      </c>
      <c r="K19" s="105" t="s">
        <v>47</v>
      </c>
      <c r="L19" s="106">
        <v>30</v>
      </c>
      <c r="M19" s="106">
        <v>0</v>
      </c>
      <c r="N19" s="106">
        <f t="shared" si="2"/>
        <v>6000</v>
      </c>
      <c r="O19" s="107">
        <v>23</v>
      </c>
      <c r="P19" s="107">
        <f t="shared" si="3"/>
        <v>4600</v>
      </c>
      <c r="Q19" s="107">
        <f t="shared" si="4"/>
        <v>53</v>
      </c>
      <c r="R19" s="123">
        <f t="shared" si="5"/>
        <v>10600</v>
      </c>
      <c r="S19" s="124" t="s">
        <v>23</v>
      </c>
      <c r="T19" s="89">
        <f t="shared" si="6"/>
        <v>53</v>
      </c>
      <c r="U19" s="125">
        <f t="shared" si="7"/>
        <v>10600</v>
      </c>
    </row>
    <row r="20" s="3" customFormat="1" ht="18" customHeight="1" spans="1:21">
      <c r="A20" s="89">
        <v>14</v>
      </c>
      <c r="B20" s="91" t="s">
        <v>48</v>
      </c>
      <c r="C20" s="91">
        <v>0</v>
      </c>
      <c r="D20" s="26">
        <v>0</v>
      </c>
      <c r="E20" s="26">
        <v>0</v>
      </c>
      <c r="F20" s="26">
        <v>8</v>
      </c>
      <c r="G20" s="26">
        <f>F20*200</f>
        <v>1600</v>
      </c>
      <c r="H20" s="26">
        <f t="shared" si="0"/>
        <v>8</v>
      </c>
      <c r="I20" s="103">
        <f t="shared" si="1"/>
        <v>1600</v>
      </c>
      <c r="J20" s="104" t="s">
        <v>21</v>
      </c>
      <c r="K20" s="105" t="s">
        <v>49</v>
      </c>
      <c r="L20" s="106">
        <v>61</v>
      </c>
      <c r="M20" s="106">
        <v>0</v>
      </c>
      <c r="N20" s="106">
        <f t="shared" si="2"/>
        <v>12200</v>
      </c>
      <c r="O20" s="107">
        <v>47</v>
      </c>
      <c r="P20" s="107">
        <f t="shared" si="3"/>
        <v>9400</v>
      </c>
      <c r="Q20" s="107">
        <f t="shared" si="4"/>
        <v>108</v>
      </c>
      <c r="R20" s="123">
        <f t="shared" si="5"/>
        <v>21600</v>
      </c>
      <c r="S20" s="124" t="s">
        <v>23</v>
      </c>
      <c r="T20" s="89">
        <f t="shared" si="6"/>
        <v>116</v>
      </c>
      <c r="U20" s="125">
        <f t="shared" si="7"/>
        <v>23200</v>
      </c>
    </row>
    <row r="21" s="75" customFormat="1" ht="18" customHeight="1" spans="1:21">
      <c r="A21" s="89">
        <v>15</v>
      </c>
      <c r="B21" s="90" t="s">
        <v>50</v>
      </c>
      <c r="C21" s="90">
        <v>0</v>
      </c>
      <c r="D21" s="26">
        <v>0</v>
      </c>
      <c r="E21" s="26">
        <v>0</v>
      </c>
      <c r="F21" s="26">
        <v>2</v>
      </c>
      <c r="G21" s="26">
        <f>F21*200</f>
        <v>400</v>
      </c>
      <c r="H21" s="26">
        <f t="shared" si="0"/>
        <v>2</v>
      </c>
      <c r="I21" s="103">
        <f t="shared" si="1"/>
        <v>400</v>
      </c>
      <c r="J21" s="104" t="s">
        <v>21</v>
      </c>
      <c r="K21" s="105" t="s">
        <v>51</v>
      </c>
      <c r="L21" s="106">
        <v>30</v>
      </c>
      <c r="M21" s="106">
        <v>0</v>
      </c>
      <c r="N21" s="106">
        <f t="shared" si="2"/>
        <v>6000</v>
      </c>
      <c r="O21" s="107">
        <v>32</v>
      </c>
      <c r="P21" s="107">
        <f t="shared" si="3"/>
        <v>6400</v>
      </c>
      <c r="Q21" s="107">
        <f t="shared" si="4"/>
        <v>62</v>
      </c>
      <c r="R21" s="123">
        <f t="shared" si="5"/>
        <v>12400</v>
      </c>
      <c r="S21" s="124" t="s">
        <v>23</v>
      </c>
      <c r="T21" s="89">
        <f t="shared" si="6"/>
        <v>64</v>
      </c>
      <c r="U21" s="125">
        <f t="shared" si="7"/>
        <v>12800</v>
      </c>
    </row>
    <row r="22" s="75" customFormat="1" ht="18" customHeight="1" spans="1:21">
      <c r="A22" s="89">
        <v>16</v>
      </c>
      <c r="B22" s="90" t="s">
        <v>52</v>
      </c>
      <c r="C22" s="90">
        <v>0</v>
      </c>
      <c r="D22" s="26">
        <v>0</v>
      </c>
      <c r="E22" s="26">
        <f>C22*200</f>
        <v>0</v>
      </c>
      <c r="F22" s="26">
        <v>2</v>
      </c>
      <c r="G22" s="26">
        <f>F22*200</f>
        <v>400</v>
      </c>
      <c r="H22" s="26">
        <f t="shared" si="0"/>
        <v>2</v>
      </c>
      <c r="I22" s="103">
        <f t="shared" si="1"/>
        <v>400</v>
      </c>
      <c r="J22" s="104" t="s">
        <v>21</v>
      </c>
      <c r="K22" s="105" t="s">
        <v>53</v>
      </c>
      <c r="L22" s="106">
        <v>31</v>
      </c>
      <c r="M22" s="106">
        <v>0</v>
      </c>
      <c r="N22" s="106">
        <f t="shared" si="2"/>
        <v>6200</v>
      </c>
      <c r="O22" s="107">
        <v>47</v>
      </c>
      <c r="P22" s="107">
        <f t="shared" si="3"/>
        <v>9400</v>
      </c>
      <c r="Q22" s="107">
        <f t="shared" si="4"/>
        <v>78</v>
      </c>
      <c r="R22" s="123">
        <f t="shared" si="5"/>
        <v>15600</v>
      </c>
      <c r="S22" s="124" t="s">
        <v>23</v>
      </c>
      <c r="T22" s="89">
        <f t="shared" si="6"/>
        <v>80</v>
      </c>
      <c r="U22" s="125">
        <f t="shared" si="7"/>
        <v>16000</v>
      </c>
    </row>
    <row r="23" s="75" customFormat="1" ht="18" customHeight="1" spans="1:21">
      <c r="A23" s="89">
        <v>17</v>
      </c>
      <c r="B23" s="90" t="s">
        <v>54</v>
      </c>
      <c r="C23" s="90">
        <v>0</v>
      </c>
      <c r="D23" s="26">
        <v>0</v>
      </c>
      <c r="E23" s="26">
        <v>0</v>
      </c>
      <c r="F23" s="26">
        <v>1</v>
      </c>
      <c r="G23" s="26">
        <v>200</v>
      </c>
      <c r="H23" s="26">
        <f t="shared" si="0"/>
        <v>1</v>
      </c>
      <c r="I23" s="103">
        <f t="shared" si="1"/>
        <v>200</v>
      </c>
      <c r="J23" s="104" t="s">
        <v>21</v>
      </c>
      <c r="K23" s="105" t="s">
        <v>55</v>
      </c>
      <c r="L23" s="106">
        <v>35</v>
      </c>
      <c r="M23" s="106">
        <v>0</v>
      </c>
      <c r="N23" s="106">
        <f t="shared" si="2"/>
        <v>7000</v>
      </c>
      <c r="O23" s="107">
        <v>24</v>
      </c>
      <c r="P23" s="107">
        <f t="shared" si="3"/>
        <v>4800</v>
      </c>
      <c r="Q23" s="107">
        <f t="shared" si="4"/>
        <v>59</v>
      </c>
      <c r="R23" s="123">
        <f t="shared" si="5"/>
        <v>11800</v>
      </c>
      <c r="S23" s="124" t="s">
        <v>23</v>
      </c>
      <c r="T23" s="89">
        <f t="shared" si="6"/>
        <v>60</v>
      </c>
      <c r="U23" s="125">
        <f t="shared" si="7"/>
        <v>12000</v>
      </c>
    </row>
    <row r="24" s="75" customFormat="1" ht="18" customHeight="1" spans="1:21">
      <c r="A24" s="89">
        <v>18</v>
      </c>
      <c r="B24" s="90" t="s">
        <v>56</v>
      </c>
      <c r="C24" s="90">
        <v>0</v>
      </c>
      <c r="D24" s="26">
        <v>0</v>
      </c>
      <c r="E24" s="26">
        <v>0</v>
      </c>
      <c r="F24" s="26">
        <v>0</v>
      </c>
      <c r="G24" s="26">
        <v>0</v>
      </c>
      <c r="H24" s="26">
        <f t="shared" si="0"/>
        <v>0</v>
      </c>
      <c r="I24" s="103">
        <f t="shared" si="1"/>
        <v>0</v>
      </c>
      <c r="J24" s="104" t="s">
        <v>21</v>
      </c>
      <c r="K24" s="105" t="s">
        <v>57</v>
      </c>
      <c r="L24" s="106">
        <v>24</v>
      </c>
      <c r="M24" s="106">
        <v>0</v>
      </c>
      <c r="N24" s="106">
        <f t="shared" si="2"/>
        <v>4800</v>
      </c>
      <c r="O24" s="107">
        <v>28</v>
      </c>
      <c r="P24" s="107">
        <f t="shared" si="3"/>
        <v>5600</v>
      </c>
      <c r="Q24" s="107">
        <f t="shared" si="4"/>
        <v>52</v>
      </c>
      <c r="R24" s="123">
        <f t="shared" si="5"/>
        <v>10400</v>
      </c>
      <c r="S24" s="124" t="s">
        <v>23</v>
      </c>
      <c r="T24" s="89">
        <f t="shared" si="6"/>
        <v>52</v>
      </c>
      <c r="U24" s="125">
        <f t="shared" si="7"/>
        <v>10400</v>
      </c>
    </row>
    <row r="25" s="75" customFormat="1" ht="18" customHeight="1" spans="1:21">
      <c r="A25" s="89">
        <v>19</v>
      </c>
      <c r="B25" s="90" t="s">
        <v>58</v>
      </c>
      <c r="C25" s="90">
        <v>0</v>
      </c>
      <c r="D25" s="26">
        <v>0</v>
      </c>
      <c r="E25" s="26">
        <v>0</v>
      </c>
      <c r="F25" s="26">
        <v>6</v>
      </c>
      <c r="G25" s="26">
        <v>0</v>
      </c>
      <c r="H25" s="26">
        <f t="shared" si="0"/>
        <v>6</v>
      </c>
      <c r="I25" s="103">
        <f t="shared" si="1"/>
        <v>1200</v>
      </c>
      <c r="J25" s="104" t="s">
        <v>21</v>
      </c>
      <c r="K25" s="105" t="s">
        <v>59</v>
      </c>
      <c r="L25" s="106">
        <v>29</v>
      </c>
      <c r="M25" s="106">
        <v>0</v>
      </c>
      <c r="N25" s="106">
        <f t="shared" si="2"/>
        <v>5800</v>
      </c>
      <c r="O25" s="107">
        <v>25</v>
      </c>
      <c r="P25" s="107">
        <f t="shared" si="3"/>
        <v>5000</v>
      </c>
      <c r="Q25" s="107">
        <v>59</v>
      </c>
      <c r="R25" s="123">
        <f t="shared" si="5"/>
        <v>10800</v>
      </c>
      <c r="S25" s="124" t="s">
        <v>23</v>
      </c>
      <c r="T25" s="89">
        <f t="shared" si="6"/>
        <v>65</v>
      </c>
      <c r="U25" s="125">
        <f t="shared" si="7"/>
        <v>12000</v>
      </c>
    </row>
    <row r="26" s="75" customFormat="1" ht="18" customHeight="1" spans="1:21">
      <c r="A26" s="89">
        <v>20</v>
      </c>
      <c r="B26" s="90" t="s">
        <v>60</v>
      </c>
      <c r="C26" s="90">
        <v>0</v>
      </c>
      <c r="D26" s="26">
        <v>0</v>
      </c>
      <c r="E26" s="26">
        <v>0</v>
      </c>
      <c r="F26" s="26">
        <v>0</v>
      </c>
      <c r="G26" s="26">
        <f>F26*200</f>
        <v>0</v>
      </c>
      <c r="H26" s="26">
        <f t="shared" si="0"/>
        <v>0</v>
      </c>
      <c r="I26" s="103">
        <f t="shared" si="1"/>
        <v>0</v>
      </c>
      <c r="J26" s="104" t="s">
        <v>21</v>
      </c>
      <c r="K26" s="105" t="s">
        <v>61</v>
      </c>
      <c r="L26" s="106">
        <v>27</v>
      </c>
      <c r="M26" s="106">
        <v>0</v>
      </c>
      <c r="N26" s="106">
        <f t="shared" si="2"/>
        <v>5400</v>
      </c>
      <c r="O26" s="107">
        <v>44</v>
      </c>
      <c r="P26" s="107">
        <f t="shared" si="3"/>
        <v>8800</v>
      </c>
      <c r="Q26" s="107">
        <f t="shared" si="4"/>
        <v>71</v>
      </c>
      <c r="R26" s="123">
        <f t="shared" si="5"/>
        <v>14200</v>
      </c>
      <c r="S26" s="124" t="s">
        <v>23</v>
      </c>
      <c r="T26" s="89">
        <f t="shared" si="6"/>
        <v>71</v>
      </c>
      <c r="U26" s="125">
        <f t="shared" si="7"/>
        <v>14200</v>
      </c>
    </row>
    <row r="27" s="3" customFormat="1" ht="18" customHeight="1" spans="1:21">
      <c r="A27" s="89">
        <v>21</v>
      </c>
      <c r="B27" s="90" t="s">
        <v>62</v>
      </c>
      <c r="C27" s="90">
        <v>0</v>
      </c>
      <c r="D27" s="26">
        <v>0</v>
      </c>
      <c r="E27" s="26">
        <v>0</v>
      </c>
      <c r="F27" s="26">
        <v>0</v>
      </c>
      <c r="G27" s="26">
        <v>0</v>
      </c>
      <c r="H27" s="26">
        <f t="shared" si="0"/>
        <v>0</v>
      </c>
      <c r="I27" s="103">
        <f t="shared" si="1"/>
        <v>0</v>
      </c>
      <c r="J27" s="104" t="s">
        <v>21</v>
      </c>
      <c r="K27" s="105" t="s">
        <v>63</v>
      </c>
      <c r="L27" s="106">
        <v>57</v>
      </c>
      <c r="M27" s="106">
        <v>0</v>
      </c>
      <c r="N27" s="106">
        <f t="shared" si="2"/>
        <v>11400</v>
      </c>
      <c r="O27" s="107">
        <v>42</v>
      </c>
      <c r="P27" s="107">
        <f t="shared" si="3"/>
        <v>8400</v>
      </c>
      <c r="Q27" s="107">
        <f t="shared" si="4"/>
        <v>99</v>
      </c>
      <c r="R27" s="123">
        <f t="shared" si="5"/>
        <v>19800</v>
      </c>
      <c r="S27" s="124" t="s">
        <v>23</v>
      </c>
      <c r="T27" s="89">
        <f t="shared" si="6"/>
        <v>99</v>
      </c>
      <c r="U27" s="125">
        <f t="shared" si="7"/>
        <v>19800</v>
      </c>
    </row>
    <row r="28" s="75" customFormat="1" ht="17" customHeight="1" spans="1:21">
      <c r="A28" s="89">
        <v>22</v>
      </c>
      <c r="B28" s="90" t="s">
        <v>64</v>
      </c>
      <c r="C28" s="90">
        <v>0</v>
      </c>
      <c r="D28" s="26">
        <v>0</v>
      </c>
      <c r="E28" s="26">
        <v>0</v>
      </c>
      <c r="F28" s="26">
        <v>3</v>
      </c>
      <c r="G28" s="26">
        <v>0</v>
      </c>
      <c r="H28" s="26">
        <f t="shared" si="0"/>
        <v>3</v>
      </c>
      <c r="I28" s="103">
        <f t="shared" si="1"/>
        <v>600</v>
      </c>
      <c r="J28" s="104" t="s">
        <v>21</v>
      </c>
      <c r="K28" s="105" t="s">
        <v>65</v>
      </c>
      <c r="L28" s="106">
        <v>20</v>
      </c>
      <c r="M28" s="106">
        <v>0</v>
      </c>
      <c r="N28" s="106">
        <f t="shared" si="2"/>
        <v>4000</v>
      </c>
      <c r="O28" s="107">
        <v>29</v>
      </c>
      <c r="P28" s="107">
        <f t="shared" si="3"/>
        <v>5800</v>
      </c>
      <c r="Q28" s="107">
        <f t="shared" si="4"/>
        <v>49</v>
      </c>
      <c r="R28" s="123">
        <f t="shared" si="5"/>
        <v>9800</v>
      </c>
      <c r="S28" s="124" t="s">
        <v>23</v>
      </c>
      <c r="T28" s="89">
        <f t="shared" si="6"/>
        <v>52</v>
      </c>
      <c r="U28" s="125">
        <f t="shared" si="7"/>
        <v>10400</v>
      </c>
    </row>
    <row r="29" s="3" customFormat="1" ht="18" customHeight="1" spans="1:21">
      <c r="A29" s="89">
        <v>23</v>
      </c>
      <c r="B29" s="91" t="s">
        <v>66</v>
      </c>
      <c r="C29" s="91">
        <v>0</v>
      </c>
      <c r="D29" s="26">
        <v>0</v>
      </c>
      <c r="E29" s="26">
        <v>0</v>
      </c>
      <c r="F29" s="26">
        <v>5</v>
      </c>
      <c r="G29" s="26">
        <f>F29*200</f>
        <v>1000</v>
      </c>
      <c r="H29" s="26">
        <f t="shared" si="0"/>
        <v>5</v>
      </c>
      <c r="I29" s="103">
        <f t="shared" si="1"/>
        <v>1000</v>
      </c>
      <c r="J29" s="104" t="s">
        <v>21</v>
      </c>
      <c r="K29" s="105" t="s">
        <v>67</v>
      </c>
      <c r="L29" s="106">
        <v>36</v>
      </c>
      <c r="M29" s="106">
        <v>0</v>
      </c>
      <c r="N29" s="106">
        <f t="shared" si="2"/>
        <v>7200</v>
      </c>
      <c r="O29" s="107">
        <v>44</v>
      </c>
      <c r="P29" s="107">
        <f t="shared" si="3"/>
        <v>8800</v>
      </c>
      <c r="Q29" s="107">
        <f t="shared" si="4"/>
        <v>80</v>
      </c>
      <c r="R29" s="123">
        <f t="shared" si="5"/>
        <v>16000</v>
      </c>
      <c r="S29" s="126" t="s">
        <v>23</v>
      </c>
      <c r="T29" s="89">
        <f t="shared" si="6"/>
        <v>85</v>
      </c>
      <c r="U29" s="125">
        <f t="shared" si="7"/>
        <v>17000</v>
      </c>
    </row>
    <row r="30" s="75" customFormat="1" ht="18" customHeight="1" spans="1:21">
      <c r="A30" s="89">
        <v>24</v>
      </c>
      <c r="B30" s="90" t="s">
        <v>68</v>
      </c>
      <c r="C30" s="90">
        <v>0</v>
      </c>
      <c r="D30" s="26">
        <v>0</v>
      </c>
      <c r="E30" s="26">
        <v>0</v>
      </c>
      <c r="F30" s="92">
        <v>0</v>
      </c>
      <c r="G30" s="92">
        <v>0</v>
      </c>
      <c r="H30" s="26">
        <f t="shared" si="0"/>
        <v>0</v>
      </c>
      <c r="I30" s="103">
        <f t="shared" si="1"/>
        <v>0</v>
      </c>
      <c r="J30" s="104" t="s">
        <v>21</v>
      </c>
      <c r="K30" s="134" t="s">
        <v>69</v>
      </c>
      <c r="L30" s="108">
        <v>16</v>
      </c>
      <c r="M30" s="108">
        <v>0</v>
      </c>
      <c r="N30" s="106">
        <f t="shared" si="2"/>
        <v>3200</v>
      </c>
      <c r="O30" s="107">
        <v>14</v>
      </c>
      <c r="P30" s="107">
        <f t="shared" si="3"/>
        <v>2800</v>
      </c>
      <c r="Q30" s="107">
        <f t="shared" si="4"/>
        <v>30</v>
      </c>
      <c r="R30" s="123">
        <f t="shared" si="5"/>
        <v>6000</v>
      </c>
      <c r="S30" s="124" t="s">
        <v>23</v>
      </c>
      <c r="T30" s="89">
        <f t="shared" si="6"/>
        <v>30</v>
      </c>
      <c r="U30" s="125">
        <f t="shared" si="7"/>
        <v>6000</v>
      </c>
    </row>
    <row r="31" s="75" customFormat="1" ht="18" customHeight="1" spans="1:21">
      <c r="A31" s="89">
        <v>25</v>
      </c>
      <c r="B31" s="90" t="s">
        <v>70</v>
      </c>
      <c r="C31" s="90">
        <v>0</v>
      </c>
      <c r="D31" s="26">
        <v>0</v>
      </c>
      <c r="E31" s="26">
        <v>0</v>
      </c>
      <c r="F31" s="92">
        <v>0</v>
      </c>
      <c r="G31" s="92">
        <v>0</v>
      </c>
      <c r="H31" s="26">
        <f t="shared" si="0"/>
        <v>0</v>
      </c>
      <c r="I31" s="103">
        <f t="shared" si="1"/>
        <v>0</v>
      </c>
      <c r="J31" s="104" t="s">
        <v>23</v>
      </c>
      <c r="K31" s="108"/>
      <c r="L31" s="108">
        <v>3</v>
      </c>
      <c r="M31" s="108">
        <v>0</v>
      </c>
      <c r="N31" s="106">
        <f t="shared" si="2"/>
        <v>600</v>
      </c>
      <c r="O31" s="107">
        <v>6</v>
      </c>
      <c r="P31" s="107">
        <f t="shared" si="3"/>
        <v>1200</v>
      </c>
      <c r="Q31" s="107">
        <f t="shared" si="4"/>
        <v>9</v>
      </c>
      <c r="R31" s="123">
        <f t="shared" si="5"/>
        <v>1800</v>
      </c>
      <c r="S31" s="124" t="s">
        <v>23</v>
      </c>
      <c r="T31" s="89">
        <f t="shared" si="6"/>
        <v>9</v>
      </c>
      <c r="U31" s="125">
        <f t="shared" si="7"/>
        <v>1800</v>
      </c>
    </row>
    <row r="32" s="75" customFormat="1" ht="18" customHeight="1" spans="1:21">
      <c r="A32" s="89">
        <v>26</v>
      </c>
      <c r="B32" s="90" t="s">
        <v>71</v>
      </c>
      <c r="C32" s="90">
        <v>0</v>
      </c>
      <c r="D32" s="26">
        <v>0</v>
      </c>
      <c r="E32" s="26">
        <v>0</v>
      </c>
      <c r="F32" s="92">
        <v>0</v>
      </c>
      <c r="G32" s="92">
        <v>0</v>
      </c>
      <c r="H32" s="26">
        <f t="shared" si="0"/>
        <v>0</v>
      </c>
      <c r="I32" s="103">
        <f t="shared" si="1"/>
        <v>0</v>
      </c>
      <c r="J32" s="104" t="s">
        <v>23</v>
      </c>
      <c r="K32" s="108"/>
      <c r="L32" s="108">
        <v>8</v>
      </c>
      <c r="M32" s="108">
        <v>0</v>
      </c>
      <c r="N32" s="106">
        <f t="shared" si="2"/>
        <v>1600</v>
      </c>
      <c r="O32" s="107">
        <v>5</v>
      </c>
      <c r="P32" s="107">
        <f t="shared" si="3"/>
        <v>1000</v>
      </c>
      <c r="Q32" s="107">
        <f t="shared" si="4"/>
        <v>13</v>
      </c>
      <c r="R32" s="123">
        <f t="shared" si="5"/>
        <v>2600</v>
      </c>
      <c r="S32" s="124" t="s">
        <v>23</v>
      </c>
      <c r="T32" s="89">
        <f t="shared" si="6"/>
        <v>13</v>
      </c>
      <c r="U32" s="125">
        <f t="shared" si="7"/>
        <v>2600</v>
      </c>
    </row>
    <row r="33" s="75" customFormat="1" ht="18" customHeight="1" spans="1:21">
      <c r="A33" s="89">
        <v>27</v>
      </c>
      <c r="B33" s="91" t="s">
        <v>72</v>
      </c>
      <c r="C33" s="91">
        <v>0</v>
      </c>
      <c r="D33" s="26">
        <v>0</v>
      </c>
      <c r="E33" s="26">
        <v>0</v>
      </c>
      <c r="F33" s="92">
        <v>0</v>
      </c>
      <c r="G33" s="92">
        <v>0</v>
      </c>
      <c r="H33" s="26">
        <f t="shared" si="0"/>
        <v>0</v>
      </c>
      <c r="I33" s="103">
        <f t="shared" si="1"/>
        <v>0</v>
      </c>
      <c r="J33" s="104" t="s">
        <v>23</v>
      </c>
      <c r="K33" s="108"/>
      <c r="L33" s="108">
        <v>2</v>
      </c>
      <c r="M33" s="108">
        <v>0</v>
      </c>
      <c r="N33" s="106">
        <f t="shared" si="2"/>
        <v>400</v>
      </c>
      <c r="O33" s="107">
        <v>2</v>
      </c>
      <c r="P33" s="107">
        <f t="shared" si="3"/>
        <v>400</v>
      </c>
      <c r="Q33" s="107">
        <f t="shared" si="4"/>
        <v>4</v>
      </c>
      <c r="R33" s="123">
        <f t="shared" si="5"/>
        <v>800</v>
      </c>
      <c r="S33" s="124" t="s">
        <v>23</v>
      </c>
      <c r="T33" s="89">
        <f t="shared" si="6"/>
        <v>4</v>
      </c>
      <c r="U33" s="125">
        <f t="shared" si="7"/>
        <v>800</v>
      </c>
    </row>
    <row r="34" s="75" customFormat="1" ht="18" customHeight="1" spans="1:21">
      <c r="A34" s="89">
        <v>28</v>
      </c>
      <c r="B34" s="89"/>
      <c r="C34" s="93">
        <f t="shared" ref="C34:I34" si="9">SUM(C7:C33)</f>
        <v>1</v>
      </c>
      <c r="D34" s="93">
        <f t="shared" si="9"/>
        <v>0</v>
      </c>
      <c r="E34" s="93">
        <f t="shared" si="9"/>
        <v>200</v>
      </c>
      <c r="F34" s="93">
        <f t="shared" si="9"/>
        <v>44</v>
      </c>
      <c r="G34" s="93">
        <f t="shared" si="9"/>
        <v>6800</v>
      </c>
      <c r="H34" s="26">
        <f t="shared" si="0"/>
        <v>45</v>
      </c>
      <c r="I34" s="109">
        <f t="shared" si="9"/>
        <v>9000</v>
      </c>
      <c r="J34" s="92"/>
      <c r="K34" s="108"/>
      <c r="L34" s="108">
        <f>SUM(L7:L33)</f>
        <v>1037</v>
      </c>
      <c r="M34" s="110">
        <f>SUM(M7:M33)</f>
        <v>0</v>
      </c>
      <c r="N34" s="111">
        <f>SUM(N7:N33)</f>
        <v>207400</v>
      </c>
      <c r="O34" s="107">
        <f>SUM(O7:O33)</f>
        <v>1207</v>
      </c>
      <c r="P34" s="107">
        <f>SUM(P7:P33)</f>
        <v>241400</v>
      </c>
      <c r="Q34" s="107">
        <f t="shared" si="4"/>
        <v>2244</v>
      </c>
      <c r="R34" s="123">
        <f t="shared" si="5"/>
        <v>448800</v>
      </c>
      <c r="S34" s="92"/>
      <c r="T34" s="89">
        <f t="shared" si="6"/>
        <v>2289</v>
      </c>
      <c r="U34" s="125">
        <f>SUM(U7:U33)</f>
        <v>457800</v>
      </c>
    </row>
    <row r="35" s="75" customFormat="1" ht="18" customHeight="1" spans="1:21">
      <c r="A35" s="94"/>
      <c r="B35" s="94"/>
      <c r="C35" s="95"/>
      <c r="D35" s="95"/>
      <c r="E35" s="95"/>
      <c r="F35" s="95"/>
      <c r="G35" s="96"/>
      <c r="H35" s="96"/>
      <c r="I35" s="112"/>
      <c r="J35" s="113"/>
      <c r="K35" s="114"/>
      <c r="L35" s="113"/>
      <c r="M35" s="115"/>
      <c r="N35" s="96"/>
      <c r="O35" s="97"/>
      <c r="P35" s="97"/>
      <c r="Q35" s="97"/>
      <c r="R35" s="127"/>
      <c r="S35" s="113"/>
      <c r="T35" s="128"/>
      <c r="U35" s="129"/>
    </row>
    <row r="36" s="75" customFormat="1" ht="18" customHeight="1" spans="2:21">
      <c r="B36" s="97" t="s">
        <v>73</v>
      </c>
      <c r="C36" s="95"/>
      <c r="D36" s="95"/>
      <c r="E36" s="95"/>
      <c r="F36" s="95"/>
      <c r="G36" s="76"/>
      <c r="H36" s="96"/>
      <c r="I36" s="112"/>
      <c r="J36" s="113"/>
      <c r="K36" s="96" t="s">
        <v>74</v>
      </c>
      <c r="L36" s="113"/>
      <c r="M36" s="115"/>
      <c r="N36" s="96"/>
      <c r="O36" s="97"/>
      <c r="P36" s="76"/>
      <c r="Q36" s="97"/>
      <c r="R36" s="127"/>
      <c r="S36" s="114" t="s">
        <v>75</v>
      </c>
      <c r="T36" s="128"/>
      <c r="U36" s="129"/>
    </row>
    <row r="37" s="77" customFormat="1" ht="18" customHeight="1" spans="1:21">
      <c r="A37" s="94"/>
      <c r="B37" s="94"/>
      <c r="C37" s="95"/>
      <c r="D37" s="95"/>
      <c r="E37" s="95"/>
      <c r="F37" s="95"/>
      <c r="G37" s="95"/>
      <c r="H37" s="95"/>
      <c r="I37" s="116"/>
      <c r="J37" s="114"/>
      <c r="K37" s="117"/>
      <c r="L37" s="114"/>
      <c r="M37" s="118"/>
      <c r="N37" s="95"/>
      <c r="O37" s="119"/>
      <c r="P37" s="119"/>
      <c r="Q37" s="119"/>
      <c r="R37" s="130"/>
      <c r="S37" s="114"/>
      <c r="T37" s="94"/>
      <c r="U37" s="131"/>
    </row>
    <row r="38" ht="18" customHeight="1" spans="1:21">
      <c r="A38" s="98" t="s">
        <v>76</v>
      </c>
      <c r="B38" s="98"/>
      <c r="C38" s="98"/>
      <c r="D38" s="98"/>
      <c r="E38" s="98"/>
      <c r="F38" s="98"/>
      <c r="G38" s="99"/>
      <c r="H38" s="99"/>
      <c r="I38" s="99"/>
      <c r="J38" s="99"/>
      <c r="K38" s="98" t="s">
        <v>77</v>
      </c>
      <c r="L38" s="99"/>
      <c r="M38" s="99"/>
      <c r="N38" s="120"/>
      <c r="O38" s="99"/>
      <c r="P38" s="99"/>
      <c r="Q38" s="99"/>
      <c r="R38" s="132"/>
      <c r="S38" s="133" t="s">
        <v>78</v>
      </c>
      <c r="T38" s="133"/>
      <c r="U38" s="133"/>
    </row>
    <row r="39" spans="1:19">
      <c r="A39" s="36"/>
      <c r="B39" s="36"/>
      <c r="J39" s="121"/>
      <c r="K39" s="121"/>
      <c r="S39" s="36"/>
    </row>
    <row r="40" spans="1:19">
      <c r="A40" s="36"/>
      <c r="B40" s="36"/>
      <c r="J40" s="121"/>
      <c r="K40" s="121"/>
      <c r="S40" s="36"/>
    </row>
    <row r="44" spans="8:8">
      <c r="H44" s="100"/>
    </row>
    <row r="53" spans="12:12">
      <c r="L53" s="29" t="s">
        <v>79</v>
      </c>
    </row>
  </sheetData>
  <mergeCells count="33">
    <mergeCell ref="A1:U1"/>
    <mergeCell ref="A2:U2"/>
    <mergeCell ref="C3:U3"/>
    <mergeCell ref="C4:E4"/>
    <mergeCell ref="F4:G4"/>
    <mergeCell ref="H4:I4"/>
    <mergeCell ref="J4:K4"/>
    <mergeCell ref="L4:N4"/>
    <mergeCell ref="O4:P4"/>
    <mergeCell ref="Q4:R4"/>
    <mergeCell ref="A38:D38"/>
    <mergeCell ref="S38:U38"/>
    <mergeCell ref="A3:A6"/>
    <mergeCell ref="B3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ageMargins left="0.329166666666667" right="0.188888888888889" top="0.275" bottom="0.138888888888889" header="0.229166666666667" footer="0.511805555555556"/>
  <pageSetup paperSize="9" scale="80" orientation="landscape"/>
  <headerFooter/>
  <ignoredErrors>
    <ignoredError sqref="H9:H13 H16 H20:H21 H22:H29 H3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61"/>
  <sheetViews>
    <sheetView zoomScale="85" zoomScaleNormal="85" topLeftCell="A16" workbookViewId="0">
      <selection activeCell="L36" sqref="L36"/>
    </sheetView>
  </sheetViews>
  <sheetFormatPr defaultColWidth="9" defaultRowHeight="14.4"/>
  <cols>
    <col min="1" max="1" width="5.37962962962963" style="3" customWidth="1"/>
    <col min="2" max="2" width="7.87962962962963" style="3" customWidth="1"/>
    <col min="3" max="4" width="5.25" style="3" customWidth="1"/>
    <col min="5" max="5" width="14.25" style="4" customWidth="1"/>
    <col min="6" max="6" width="7.25" style="3" customWidth="1"/>
    <col min="7" max="7" width="10.5" style="3" customWidth="1"/>
    <col min="8" max="8" width="6.75" style="3" customWidth="1"/>
    <col min="9" max="9" width="6.87962962962963" style="3" customWidth="1"/>
    <col min="10" max="10" width="26" style="3" customWidth="1"/>
    <col min="11" max="11" width="10.1296296296296" style="3" customWidth="1"/>
    <col min="12" max="12" width="12.75" style="3" customWidth="1"/>
    <col min="13" max="13" width="5.25" style="38" customWidth="1"/>
    <col min="14" max="14" width="12.3518518518519" style="3" customWidth="1"/>
    <col min="15" max="15" width="9" style="3"/>
    <col min="16" max="16384" width="9" style="5"/>
  </cols>
  <sheetData>
    <row r="1" ht="39" customHeight="1" spans="1:2">
      <c r="A1" s="39" t="s">
        <v>80</v>
      </c>
      <c r="B1" s="39"/>
    </row>
    <row r="2" ht="41.1" customHeight="1" spans="1:14">
      <c r="A2" s="40" t="s">
        <v>81</v>
      </c>
      <c r="B2" s="40"/>
      <c r="C2" s="40"/>
      <c r="D2" s="40"/>
      <c r="E2" s="41"/>
      <c r="F2" s="40"/>
      <c r="G2" s="40"/>
      <c r="H2" s="40"/>
      <c r="I2" s="40"/>
      <c r="J2" s="40"/>
      <c r="K2" s="40"/>
      <c r="L2" s="40"/>
      <c r="M2" s="62"/>
      <c r="N2" s="40"/>
    </row>
    <row r="3" ht="24.95" customHeight="1" spans="1:14">
      <c r="A3" s="42" t="s">
        <v>82</v>
      </c>
      <c r="B3" s="42"/>
      <c r="C3" s="42"/>
      <c r="D3" s="42"/>
      <c r="E3" s="43"/>
      <c r="F3" s="42"/>
      <c r="G3" s="42"/>
      <c r="H3" s="42"/>
      <c r="I3" s="42"/>
      <c r="J3" s="42"/>
      <c r="K3" s="42"/>
      <c r="L3" s="42"/>
      <c r="M3" s="63"/>
      <c r="N3" s="42"/>
    </row>
    <row r="4" ht="13.5" customHeight="1" spans="1:14">
      <c r="A4" s="44" t="s">
        <v>2</v>
      </c>
      <c r="B4" s="45" t="s">
        <v>83</v>
      </c>
      <c r="C4" s="45" t="s">
        <v>84</v>
      </c>
      <c r="D4" s="45" t="s">
        <v>85</v>
      </c>
      <c r="E4" s="46" t="s">
        <v>86</v>
      </c>
      <c r="F4" s="45" t="s">
        <v>87</v>
      </c>
      <c r="G4" s="45"/>
      <c r="H4" s="45" t="s">
        <v>88</v>
      </c>
      <c r="I4" s="45"/>
      <c r="J4" s="45"/>
      <c r="K4" s="45" t="s">
        <v>89</v>
      </c>
      <c r="L4" s="45" t="s">
        <v>90</v>
      </c>
      <c r="M4" s="64" t="s">
        <v>91</v>
      </c>
      <c r="N4" s="65"/>
    </row>
    <row r="5" ht="13.5" customHeight="1" spans="1:14">
      <c r="A5" s="44"/>
      <c r="B5" s="45"/>
      <c r="C5" s="45"/>
      <c r="D5" s="45"/>
      <c r="E5" s="46"/>
      <c r="F5" s="47" t="s">
        <v>92</v>
      </c>
      <c r="G5" s="47" t="s">
        <v>93</v>
      </c>
      <c r="H5" s="48" t="s">
        <v>94</v>
      </c>
      <c r="I5" s="49" t="s">
        <v>95</v>
      </c>
      <c r="J5" s="49" t="s">
        <v>96</v>
      </c>
      <c r="K5" s="45"/>
      <c r="L5" s="45"/>
      <c r="M5" s="66"/>
      <c r="N5" s="48"/>
    </row>
    <row r="6" spans="1:14">
      <c r="A6" s="44"/>
      <c r="B6" s="45"/>
      <c r="C6" s="45"/>
      <c r="D6" s="45"/>
      <c r="E6" s="46"/>
      <c r="F6" s="47"/>
      <c r="G6" s="47"/>
      <c r="H6" s="49" t="s">
        <v>97</v>
      </c>
      <c r="I6" s="49"/>
      <c r="J6" s="49"/>
      <c r="K6" s="45"/>
      <c r="L6" s="45"/>
      <c r="M6" s="67"/>
      <c r="N6" s="49"/>
    </row>
    <row r="7" ht="20.1" customHeight="1" spans="1:15">
      <c r="A7" s="50">
        <v>847</v>
      </c>
      <c r="B7" s="51" t="s">
        <v>98</v>
      </c>
      <c r="C7" s="19" t="s">
        <v>99</v>
      </c>
      <c r="D7" s="51" t="e">
        <f>INT((DATEVALUE("2017-12-31")-DATEVALUE(CONCATENATE(MID(#REF!,7,4),"-",MID(#REF!,11,2),"-",MID(#REF!,13,2))))/365.25)</f>
        <v>#REF!</v>
      </c>
      <c r="E7" s="19" t="s">
        <v>100</v>
      </c>
      <c r="F7" s="51"/>
      <c r="G7" s="19"/>
      <c r="H7" s="51" t="s">
        <v>101</v>
      </c>
      <c r="I7" s="19" t="s">
        <v>102</v>
      </c>
      <c r="J7" s="51" t="s">
        <v>103</v>
      </c>
      <c r="K7" s="19">
        <v>200</v>
      </c>
      <c r="L7"/>
      <c r="M7" s="19">
        <v>1</v>
      </c>
      <c r="N7" s="51" t="s">
        <v>58</v>
      </c>
      <c r="O7" s="68" t="str">
        <f>IF(ISNA(VLOOKUP(#REF!,#REF!,1,)),"不存在","存在")</f>
        <v>存在</v>
      </c>
    </row>
    <row r="8" ht="20.1" customHeight="1" spans="1:15">
      <c r="A8" s="50">
        <v>848</v>
      </c>
      <c r="B8" s="51" t="s">
        <v>104</v>
      </c>
      <c r="C8" s="19" t="s">
        <v>99</v>
      </c>
      <c r="D8" s="51" t="e">
        <f>INT((DATEVALUE("2017-12-31")-DATEVALUE(CONCATENATE(MID(#REF!,7,4),"-",MID(#REF!,11,2),"-",MID(#REF!,13,2))))/365.25)</f>
        <v>#REF!</v>
      </c>
      <c r="E8" s="19" t="s">
        <v>100</v>
      </c>
      <c r="F8" s="51"/>
      <c r="G8" s="19"/>
      <c r="H8" s="51" t="s">
        <v>105</v>
      </c>
      <c r="I8" s="19" t="s">
        <v>106</v>
      </c>
      <c r="J8" s="51" t="s">
        <v>107</v>
      </c>
      <c r="K8" s="19">
        <v>200</v>
      </c>
      <c r="L8"/>
      <c r="M8" s="19">
        <v>2</v>
      </c>
      <c r="N8" s="51" t="s">
        <v>58</v>
      </c>
      <c r="O8" s="68" t="str">
        <f>IF(ISNA(VLOOKUP(#REF!,#REF!,1,)),"不存在","存在")</f>
        <v>存在</v>
      </c>
    </row>
    <row r="9" ht="20.1" customHeight="1" spans="1:15">
      <c r="A9" s="50">
        <v>849</v>
      </c>
      <c r="B9" s="51" t="s">
        <v>108</v>
      </c>
      <c r="C9" s="19" t="s">
        <v>99</v>
      </c>
      <c r="D9" s="51" t="e">
        <f>INT((DATEVALUE("2017-12-31")-DATEVALUE(CONCATENATE(MID(#REF!,7,4),"-",MID(#REF!,11,2),"-",MID(#REF!,13,2))))/365.25)</f>
        <v>#REF!</v>
      </c>
      <c r="E9" s="19" t="s">
        <v>100</v>
      </c>
      <c r="F9" s="51"/>
      <c r="G9" s="19"/>
      <c r="H9" s="51" t="s">
        <v>109</v>
      </c>
      <c r="I9" s="19" t="s">
        <v>106</v>
      </c>
      <c r="J9" s="51" t="s">
        <v>110</v>
      </c>
      <c r="K9" s="19">
        <v>200</v>
      </c>
      <c r="L9"/>
      <c r="M9" s="19">
        <v>3</v>
      </c>
      <c r="N9" s="51" t="s">
        <v>58</v>
      </c>
      <c r="O9" s="68" t="str">
        <f>IF(ISNA(VLOOKUP(#REF!,#REF!,1,)),"不存在","存在")</f>
        <v>存在</v>
      </c>
    </row>
    <row r="10" ht="20.1" customHeight="1" spans="1:15">
      <c r="A10" s="50">
        <v>850</v>
      </c>
      <c r="B10" s="51" t="s">
        <v>111</v>
      </c>
      <c r="C10" s="19" t="s">
        <v>112</v>
      </c>
      <c r="D10" s="51" t="e">
        <f>INT((DATEVALUE("2017-12-31")-DATEVALUE(CONCATENATE(MID(#REF!,7,4),"-",MID(#REF!,11,2),"-",MID(#REF!,13,2))))/365.25)</f>
        <v>#REF!</v>
      </c>
      <c r="E10" s="19" t="s">
        <v>100</v>
      </c>
      <c r="F10" s="51"/>
      <c r="G10" s="19"/>
      <c r="H10" s="51" t="s">
        <v>101</v>
      </c>
      <c r="I10" s="19" t="s">
        <v>106</v>
      </c>
      <c r="J10" s="51" t="s">
        <v>113</v>
      </c>
      <c r="K10" s="19">
        <v>200</v>
      </c>
      <c r="L10"/>
      <c r="M10" s="19">
        <v>4</v>
      </c>
      <c r="N10" s="51" t="s">
        <v>58</v>
      </c>
      <c r="O10" s="68" t="str">
        <f>IF(ISNA(VLOOKUP(#REF!,#REF!,1,)),"不存在","存在")</f>
        <v>存在</v>
      </c>
    </row>
    <row r="11" ht="20.1" customHeight="1" spans="1:15">
      <c r="A11" s="50">
        <v>851</v>
      </c>
      <c r="B11" s="51" t="s">
        <v>114</v>
      </c>
      <c r="C11" s="19" t="s">
        <v>99</v>
      </c>
      <c r="D11" s="51" t="e">
        <f>INT((DATEVALUE("2017-12-31")-DATEVALUE(CONCATENATE(MID(#REF!,7,4),"-",MID(#REF!,11,2),"-",MID(#REF!,13,2))))/365.25)</f>
        <v>#REF!</v>
      </c>
      <c r="E11" s="19" t="s">
        <v>100</v>
      </c>
      <c r="F11" s="51"/>
      <c r="G11" s="19"/>
      <c r="H11" s="51" t="s">
        <v>109</v>
      </c>
      <c r="I11" s="19" t="s">
        <v>106</v>
      </c>
      <c r="J11" s="51" t="s">
        <v>115</v>
      </c>
      <c r="K11" s="19">
        <v>200</v>
      </c>
      <c r="L11"/>
      <c r="M11" s="19">
        <v>5</v>
      </c>
      <c r="N11" s="51" t="s">
        <v>58</v>
      </c>
      <c r="O11" s="68" t="str">
        <f>IF(ISNA(VLOOKUP(#REF!,#REF!,1,)),"不存在","存在")</f>
        <v>存在</v>
      </c>
    </row>
    <row r="12" ht="20.1" customHeight="1" spans="1:15">
      <c r="A12" s="50">
        <v>852</v>
      </c>
      <c r="B12" s="51" t="s">
        <v>116</v>
      </c>
      <c r="C12" s="19" t="s">
        <v>112</v>
      </c>
      <c r="D12" s="51">
        <v>75</v>
      </c>
      <c r="E12" s="19" t="s">
        <v>100</v>
      </c>
      <c r="F12" s="51"/>
      <c r="G12" s="19"/>
      <c r="H12" s="51" t="s">
        <v>101</v>
      </c>
      <c r="I12" s="19" t="s">
        <v>102</v>
      </c>
      <c r="J12" s="51" t="s">
        <v>117</v>
      </c>
      <c r="K12" s="19">
        <v>200</v>
      </c>
      <c r="L12"/>
      <c r="M12" s="19">
        <v>7</v>
      </c>
      <c r="N12" s="51" t="s">
        <v>58</v>
      </c>
      <c r="O12" s="68" t="str">
        <f>IF(ISNA(VLOOKUP(#REF!,#REF!,1,)),"不存在","存在")</f>
        <v>存在</v>
      </c>
    </row>
    <row r="13" ht="20.1" customHeight="1" spans="1:15">
      <c r="A13" s="50">
        <v>853</v>
      </c>
      <c r="B13" s="19" t="s">
        <v>118</v>
      </c>
      <c r="C13" s="18" t="s">
        <v>99</v>
      </c>
      <c r="D13" s="19">
        <v>72</v>
      </c>
      <c r="E13" s="14" t="s">
        <v>100</v>
      </c>
      <c r="F13" s="18"/>
      <c r="G13" s="19"/>
      <c r="H13" s="19" t="s">
        <v>105</v>
      </c>
      <c r="I13" s="18" t="s">
        <v>106</v>
      </c>
      <c r="J13" s="19" t="s">
        <v>119</v>
      </c>
      <c r="K13" s="14">
        <v>200</v>
      </c>
      <c r="L13"/>
      <c r="M13" s="19">
        <v>8</v>
      </c>
      <c r="N13" s="19" t="s">
        <v>58</v>
      </c>
      <c r="O13" s="68" t="str">
        <f>IF(ISNA(VLOOKUP(#REF!,#REF!,1,)),"不存在","存在")</f>
        <v>存在</v>
      </c>
    </row>
    <row r="14" ht="20.1" customHeight="1" spans="1:15">
      <c r="A14" s="50">
        <v>854</v>
      </c>
      <c r="B14" s="19" t="s">
        <v>120</v>
      </c>
      <c r="C14" s="18" t="s">
        <v>99</v>
      </c>
      <c r="D14" s="19">
        <v>60</v>
      </c>
      <c r="E14" s="14" t="s">
        <v>100</v>
      </c>
      <c r="F14" s="18"/>
      <c r="G14" s="19"/>
      <c r="H14" s="19" t="s">
        <v>109</v>
      </c>
      <c r="I14" s="18" t="s">
        <v>106</v>
      </c>
      <c r="J14" s="19" t="s">
        <v>121</v>
      </c>
      <c r="K14" s="14">
        <v>200</v>
      </c>
      <c r="L14"/>
      <c r="M14" s="19">
        <v>9</v>
      </c>
      <c r="N14" s="19" t="s">
        <v>58</v>
      </c>
      <c r="O14" s="68" t="str">
        <f>IF(ISNA(VLOOKUP(#REF!,#REF!,1,)),"不存在","存在")</f>
        <v>存在</v>
      </c>
    </row>
    <row r="15" ht="20.1" customHeight="1" spans="1:15">
      <c r="A15" s="50">
        <v>855</v>
      </c>
      <c r="B15" s="19" t="s">
        <v>122</v>
      </c>
      <c r="C15" s="18" t="s">
        <v>112</v>
      </c>
      <c r="D15" s="19">
        <v>62</v>
      </c>
      <c r="E15" s="14" t="s">
        <v>100</v>
      </c>
      <c r="F15" s="18"/>
      <c r="G15" s="19"/>
      <c r="H15" s="19" t="s">
        <v>101</v>
      </c>
      <c r="I15" s="18" t="s">
        <v>102</v>
      </c>
      <c r="J15" s="135" t="s">
        <v>123</v>
      </c>
      <c r="K15" s="14">
        <v>200</v>
      </c>
      <c r="L15"/>
      <c r="M15" s="19">
        <v>10</v>
      </c>
      <c r="N15" s="19" t="s">
        <v>58</v>
      </c>
      <c r="O15" s="68" t="str">
        <f>IF(ISNA(VLOOKUP(#REF!,#REF!,1,)),"不存在","存在")</f>
        <v>存在</v>
      </c>
    </row>
    <row r="16" ht="20.1" customHeight="1" spans="1:15">
      <c r="A16" s="50">
        <v>856</v>
      </c>
      <c r="B16" s="19" t="s">
        <v>124</v>
      </c>
      <c r="C16" s="18" t="s">
        <v>112</v>
      </c>
      <c r="D16" s="19">
        <v>64</v>
      </c>
      <c r="E16" s="14" t="s">
        <v>100</v>
      </c>
      <c r="F16" s="18"/>
      <c r="G16" s="19"/>
      <c r="H16" s="19" t="s">
        <v>105</v>
      </c>
      <c r="I16" s="18" t="s">
        <v>106</v>
      </c>
      <c r="J16" s="19" t="s">
        <v>125</v>
      </c>
      <c r="K16" s="14">
        <v>200</v>
      </c>
      <c r="L16"/>
      <c r="M16" s="19">
        <v>11</v>
      </c>
      <c r="N16" s="19" t="s">
        <v>58</v>
      </c>
      <c r="O16" s="68" t="str">
        <f>IF(ISNA(VLOOKUP(#REF!,#REF!,1,)),"不存在","存在")</f>
        <v>存在</v>
      </c>
    </row>
    <row r="17" ht="20.1" customHeight="1" spans="1:15">
      <c r="A17" s="50">
        <v>857</v>
      </c>
      <c r="B17" s="19" t="s">
        <v>126</v>
      </c>
      <c r="C17" s="18" t="s">
        <v>99</v>
      </c>
      <c r="D17" s="19">
        <v>62</v>
      </c>
      <c r="E17" s="14" t="s">
        <v>100</v>
      </c>
      <c r="F17" s="18"/>
      <c r="G17" s="19"/>
      <c r="H17" s="19" t="s">
        <v>105</v>
      </c>
      <c r="I17" s="18" t="s">
        <v>106</v>
      </c>
      <c r="J17" s="135" t="s">
        <v>127</v>
      </c>
      <c r="K17" s="14">
        <v>200</v>
      </c>
      <c r="L17"/>
      <c r="M17" s="19">
        <v>12</v>
      </c>
      <c r="N17" s="19" t="s">
        <v>58</v>
      </c>
      <c r="O17" s="68" t="str">
        <f>IF(ISNA(VLOOKUP(#REF!,#REF!,1,)),"不存在","存在")</f>
        <v>存在</v>
      </c>
    </row>
    <row r="18" ht="20.1" customHeight="1" spans="1:15">
      <c r="A18" s="50">
        <v>858</v>
      </c>
      <c r="B18" s="19" t="s">
        <v>128</v>
      </c>
      <c r="C18" s="18" t="s">
        <v>112</v>
      </c>
      <c r="D18" s="19">
        <v>62</v>
      </c>
      <c r="E18" s="14" t="s">
        <v>100</v>
      </c>
      <c r="F18" s="18"/>
      <c r="G18" s="19"/>
      <c r="H18" s="19" t="s">
        <v>105</v>
      </c>
      <c r="I18" s="18" t="s">
        <v>129</v>
      </c>
      <c r="J18" s="135" t="s">
        <v>130</v>
      </c>
      <c r="K18" s="14">
        <v>200</v>
      </c>
      <c r="L18"/>
      <c r="M18" s="19">
        <v>13</v>
      </c>
      <c r="N18" s="19" t="s">
        <v>58</v>
      </c>
      <c r="O18" s="68" t="str">
        <f>IF(ISNA(VLOOKUP(#REF!,#REF!,1,)),"不存在","存在")</f>
        <v>存在</v>
      </c>
    </row>
    <row r="19" ht="20.1" customHeight="1" spans="1:15">
      <c r="A19" s="50">
        <v>859</v>
      </c>
      <c r="B19" s="19" t="s">
        <v>131</v>
      </c>
      <c r="C19" s="18" t="s">
        <v>112</v>
      </c>
      <c r="D19" s="19">
        <v>62</v>
      </c>
      <c r="E19" s="14" t="s">
        <v>100</v>
      </c>
      <c r="F19" s="18"/>
      <c r="G19" s="19"/>
      <c r="H19" s="19" t="s">
        <v>105</v>
      </c>
      <c r="I19" s="18" t="s">
        <v>129</v>
      </c>
      <c r="J19" s="135" t="s">
        <v>132</v>
      </c>
      <c r="K19" s="14">
        <v>200</v>
      </c>
      <c r="L19"/>
      <c r="M19" s="19">
        <v>14</v>
      </c>
      <c r="N19" s="19" t="s">
        <v>58</v>
      </c>
      <c r="O19" s="68" t="str">
        <f>IF(ISNA(VLOOKUP(#REF!,#REF!,1,)),"不存在","存在")</f>
        <v>存在</v>
      </c>
    </row>
    <row r="20" ht="20.1" customHeight="1" spans="1:15">
      <c r="A20" s="50">
        <v>860</v>
      </c>
      <c r="B20" s="19" t="s">
        <v>133</v>
      </c>
      <c r="C20" s="18" t="s">
        <v>112</v>
      </c>
      <c r="D20" s="19">
        <v>72</v>
      </c>
      <c r="E20" s="14" t="s">
        <v>100</v>
      </c>
      <c r="F20" s="18"/>
      <c r="G20" s="19"/>
      <c r="H20" s="19" t="s">
        <v>109</v>
      </c>
      <c r="I20" s="18" t="s">
        <v>106</v>
      </c>
      <c r="J20" s="135" t="s">
        <v>134</v>
      </c>
      <c r="K20" s="14">
        <v>200</v>
      </c>
      <c r="L20"/>
      <c r="M20" s="19">
        <v>15</v>
      </c>
      <c r="N20" s="19" t="s">
        <v>58</v>
      </c>
      <c r="O20" s="68" t="str">
        <f>IF(ISNA(VLOOKUP(#REF!,#REF!,1,)),"不存在","存在")</f>
        <v>存在</v>
      </c>
    </row>
    <row r="21" ht="20.1" customHeight="1" spans="1:15">
      <c r="A21" s="50">
        <v>861</v>
      </c>
      <c r="B21" s="19" t="s">
        <v>135</v>
      </c>
      <c r="C21" s="18" t="s">
        <v>99</v>
      </c>
      <c r="D21" s="19">
        <v>61</v>
      </c>
      <c r="E21" s="14" t="s">
        <v>100</v>
      </c>
      <c r="F21" s="18"/>
      <c r="G21" s="19"/>
      <c r="H21" s="19" t="s">
        <v>109</v>
      </c>
      <c r="I21" s="18" t="s">
        <v>106</v>
      </c>
      <c r="J21" s="135" t="s">
        <v>136</v>
      </c>
      <c r="K21" s="14">
        <v>200</v>
      </c>
      <c r="L21"/>
      <c r="M21" s="19">
        <v>16</v>
      </c>
      <c r="N21" s="19" t="s">
        <v>58</v>
      </c>
      <c r="O21" s="68" t="str">
        <f>IF(ISNA(VLOOKUP(#REF!,#REF!,1,)),"不存在","存在")</f>
        <v>存在</v>
      </c>
    </row>
    <row r="22" ht="20.1" customHeight="1" spans="1:15">
      <c r="A22" s="50">
        <v>862</v>
      </c>
      <c r="B22" s="19" t="s">
        <v>137</v>
      </c>
      <c r="C22" s="18" t="s">
        <v>99</v>
      </c>
      <c r="D22" s="19">
        <v>72</v>
      </c>
      <c r="E22" s="14" t="s">
        <v>138</v>
      </c>
      <c r="F22" s="18"/>
      <c r="G22" s="19"/>
      <c r="H22" s="19" t="s">
        <v>105</v>
      </c>
      <c r="I22" s="18" t="s">
        <v>106</v>
      </c>
      <c r="J22" s="19" t="s">
        <v>139</v>
      </c>
      <c r="K22" s="14">
        <v>200</v>
      </c>
      <c r="L22"/>
      <c r="M22" s="19">
        <v>17</v>
      </c>
      <c r="N22" s="19" t="s">
        <v>58</v>
      </c>
      <c r="O22" s="68" t="str">
        <f>IF(ISNA(VLOOKUP(#REF!,#REF!,1,)),"不存在","存在")</f>
        <v>存在</v>
      </c>
    </row>
    <row r="23" ht="20.1" customHeight="1" spans="1:15">
      <c r="A23" s="50">
        <v>863</v>
      </c>
      <c r="B23" s="19" t="s">
        <v>140</v>
      </c>
      <c r="C23" s="18" t="s">
        <v>99</v>
      </c>
      <c r="D23" s="19">
        <v>60</v>
      </c>
      <c r="E23" s="14" t="s">
        <v>100</v>
      </c>
      <c r="F23" s="18"/>
      <c r="G23" s="19"/>
      <c r="H23" s="19" t="s">
        <v>105</v>
      </c>
      <c r="I23" s="18" t="s">
        <v>106</v>
      </c>
      <c r="J23" s="19" t="s">
        <v>141</v>
      </c>
      <c r="K23" s="14">
        <v>200</v>
      </c>
      <c r="L23"/>
      <c r="M23" s="19">
        <v>18</v>
      </c>
      <c r="N23" s="19" t="s">
        <v>58</v>
      </c>
      <c r="O23" s="68" t="str">
        <f>IF(ISNA(VLOOKUP(#REF!,#REF!,1,)),"不存在","存在")</f>
        <v>存在</v>
      </c>
    </row>
    <row r="24" ht="20.1" customHeight="1" spans="1:15">
      <c r="A24" s="50">
        <v>864</v>
      </c>
      <c r="B24" s="19" t="s">
        <v>142</v>
      </c>
      <c r="C24" s="18" t="s">
        <v>99</v>
      </c>
      <c r="D24" s="19">
        <v>60</v>
      </c>
      <c r="E24" s="14" t="s">
        <v>100</v>
      </c>
      <c r="F24" s="18"/>
      <c r="G24" s="19"/>
      <c r="H24" s="19" t="s">
        <v>143</v>
      </c>
      <c r="I24" s="18" t="s">
        <v>106</v>
      </c>
      <c r="J24" s="19" t="s">
        <v>144</v>
      </c>
      <c r="K24" s="14">
        <v>200</v>
      </c>
      <c r="L24"/>
      <c r="M24" s="19">
        <v>19</v>
      </c>
      <c r="N24" s="19" t="s">
        <v>58</v>
      </c>
      <c r="O24" s="68" t="str">
        <f>IF(ISNA(VLOOKUP(#REF!,#REF!,1,)),"不存在","存在")</f>
        <v>存在</v>
      </c>
    </row>
    <row r="25" ht="20.1" customHeight="1" spans="1:15">
      <c r="A25" s="50">
        <v>865</v>
      </c>
      <c r="B25" s="19" t="s">
        <v>145</v>
      </c>
      <c r="C25" s="18" t="s">
        <v>112</v>
      </c>
      <c r="D25" s="19">
        <v>66</v>
      </c>
      <c r="E25" s="14" t="s">
        <v>100</v>
      </c>
      <c r="F25" s="18"/>
      <c r="G25" s="19"/>
      <c r="H25" s="19" t="s">
        <v>143</v>
      </c>
      <c r="I25" s="18" t="s">
        <v>106</v>
      </c>
      <c r="J25" s="19" t="s">
        <v>146</v>
      </c>
      <c r="K25" s="14">
        <v>200</v>
      </c>
      <c r="L25"/>
      <c r="M25" s="19">
        <v>20</v>
      </c>
      <c r="N25" s="19" t="s">
        <v>58</v>
      </c>
      <c r="O25" s="68" t="str">
        <f>IF(ISNA(VLOOKUP(#REF!,#REF!,1,)),"不存在","存在")</f>
        <v>存在</v>
      </c>
    </row>
    <row r="26" ht="20.1" customHeight="1" spans="1:15">
      <c r="A26" s="50">
        <v>866</v>
      </c>
      <c r="B26" s="19" t="s">
        <v>147</v>
      </c>
      <c r="C26" s="18" t="s">
        <v>112</v>
      </c>
      <c r="D26" s="19">
        <v>62</v>
      </c>
      <c r="E26" s="14" t="s">
        <v>100</v>
      </c>
      <c r="F26" s="18"/>
      <c r="G26" s="19"/>
      <c r="H26" s="19" t="s">
        <v>101</v>
      </c>
      <c r="I26" s="18" t="s">
        <v>102</v>
      </c>
      <c r="J26" s="135" t="s">
        <v>148</v>
      </c>
      <c r="K26" s="14">
        <v>200</v>
      </c>
      <c r="L26"/>
      <c r="M26" s="19">
        <v>21</v>
      </c>
      <c r="N26" s="19" t="s">
        <v>58</v>
      </c>
      <c r="O26" s="68" t="str">
        <f>IF(ISNA(VLOOKUP(#REF!,#REF!,1,)),"不存在","存在")</f>
        <v>存在</v>
      </c>
    </row>
    <row r="27" ht="20.1" customHeight="1" spans="1:15">
      <c r="A27" s="50">
        <v>867</v>
      </c>
      <c r="B27" s="19" t="s">
        <v>149</v>
      </c>
      <c r="C27" s="18" t="s">
        <v>99</v>
      </c>
      <c r="D27" s="19">
        <v>74</v>
      </c>
      <c r="E27" s="14" t="s">
        <v>100</v>
      </c>
      <c r="F27" s="18"/>
      <c r="G27" s="19"/>
      <c r="H27" s="19" t="s">
        <v>105</v>
      </c>
      <c r="I27" s="18" t="s">
        <v>106</v>
      </c>
      <c r="J27" s="135" t="s">
        <v>139</v>
      </c>
      <c r="K27" s="14">
        <v>200</v>
      </c>
      <c r="L27"/>
      <c r="M27" s="19">
        <v>22</v>
      </c>
      <c r="N27" s="19" t="s">
        <v>58</v>
      </c>
      <c r="O27" s="68" t="str">
        <f>IF(ISNA(VLOOKUP(#REF!,#REF!,1,)),"不存在","存在")</f>
        <v>存在</v>
      </c>
    </row>
    <row r="28" ht="20.1" customHeight="1" spans="1:15">
      <c r="A28" s="50">
        <v>868</v>
      </c>
      <c r="B28" s="52" t="s">
        <v>150</v>
      </c>
      <c r="C28" s="52" t="s">
        <v>112</v>
      </c>
      <c r="D28" s="52">
        <v>72</v>
      </c>
      <c r="E28" s="52" t="s">
        <v>100</v>
      </c>
      <c r="F28" s="53"/>
      <c r="G28" s="53"/>
      <c r="H28" s="53" t="s">
        <v>105</v>
      </c>
      <c r="I28" s="53">
        <v>2</v>
      </c>
      <c r="J28" s="54" t="s">
        <v>151</v>
      </c>
      <c r="K28" s="14">
        <v>200</v>
      </c>
      <c r="L28"/>
      <c r="M28" s="19">
        <v>23</v>
      </c>
      <c r="N28" s="19" t="s">
        <v>58</v>
      </c>
      <c r="O28" s="68" t="str">
        <f>IF(ISNA(VLOOKUP(#REF!,#REF!,1,)),"不存在","存在")</f>
        <v>存在</v>
      </c>
    </row>
    <row r="29" ht="20.1" customHeight="1" spans="1:15">
      <c r="A29" s="50">
        <v>869</v>
      </c>
      <c r="B29" s="20" t="s">
        <v>152</v>
      </c>
      <c r="C29" s="20" t="s">
        <v>99</v>
      </c>
      <c r="D29" s="20" t="s">
        <v>153</v>
      </c>
      <c r="E29" s="20" t="s">
        <v>100</v>
      </c>
      <c r="F29" s="20"/>
      <c r="G29" s="20"/>
      <c r="H29" s="20" t="s">
        <v>105</v>
      </c>
      <c r="I29" s="20" t="s">
        <v>102</v>
      </c>
      <c r="J29" s="136" t="s">
        <v>154</v>
      </c>
      <c r="K29" s="14">
        <v>200</v>
      </c>
      <c r="L29"/>
      <c r="M29" s="19">
        <v>24</v>
      </c>
      <c r="N29" s="21" t="s">
        <v>58</v>
      </c>
      <c r="O29" s="68" t="str">
        <f>IF(ISNA(VLOOKUP(#REF!,#REF!,1,)),"不存在","存在")</f>
        <v>存在</v>
      </c>
    </row>
    <row r="30" ht="20.1" customHeight="1" spans="1:15">
      <c r="A30" s="50">
        <v>870</v>
      </c>
      <c r="B30" s="54" t="s">
        <v>155</v>
      </c>
      <c r="C30" s="53" t="s">
        <v>99</v>
      </c>
      <c r="D30" s="53">
        <v>62</v>
      </c>
      <c r="E30" s="55" t="s">
        <v>100</v>
      </c>
      <c r="F30" s="53"/>
      <c r="G30" s="53"/>
      <c r="H30" s="54" t="s">
        <v>143</v>
      </c>
      <c r="I30" s="53" t="s">
        <v>129</v>
      </c>
      <c r="J30" s="137" t="s">
        <v>156</v>
      </c>
      <c r="K30" s="14">
        <v>200</v>
      </c>
      <c r="L30"/>
      <c r="M30" s="19">
        <v>25</v>
      </c>
      <c r="N30" s="56" t="s">
        <v>58</v>
      </c>
      <c r="O30" s="68" t="str">
        <f>IF(ISNA(VLOOKUP(#REF!,#REF!,1,)),"不存在","存在")</f>
        <v>存在</v>
      </c>
    </row>
    <row r="31" ht="20.1" customHeight="1" spans="1:15">
      <c r="A31" s="50">
        <v>871</v>
      </c>
      <c r="B31" s="56" t="s">
        <v>157</v>
      </c>
      <c r="C31" s="57" t="s">
        <v>99</v>
      </c>
      <c r="D31" s="57">
        <v>67</v>
      </c>
      <c r="E31" s="58" t="s">
        <v>158</v>
      </c>
      <c r="F31" s="57"/>
      <c r="G31" s="57"/>
      <c r="H31" s="59" t="s">
        <v>143</v>
      </c>
      <c r="I31" s="69" t="s">
        <v>159</v>
      </c>
      <c r="J31" s="134" t="s">
        <v>160</v>
      </c>
      <c r="K31" s="14">
        <v>200</v>
      </c>
      <c r="L31"/>
      <c r="M31" s="19">
        <v>26</v>
      </c>
      <c r="N31" s="56" t="s">
        <v>58</v>
      </c>
      <c r="O31" s="68" t="str">
        <f>IF(ISNA(VLOOKUP(#REF!,#REF!,1,)),"不存在","存在")</f>
        <v>存在</v>
      </c>
    </row>
    <row r="32" ht="20.1" customHeight="1" spans="1:15">
      <c r="A32" s="50">
        <v>872</v>
      </c>
      <c r="B32" s="56" t="s">
        <v>161</v>
      </c>
      <c r="C32" s="56" t="s">
        <v>99</v>
      </c>
      <c r="D32" s="18">
        <v>68</v>
      </c>
      <c r="E32" s="56" t="s">
        <v>100</v>
      </c>
      <c r="F32" s="18"/>
      <c r="G32" s="18"/>
      <c r="H32" s="18" t="s">
        <v>105</v>
      </c>
      <c r="I32" s="18" t="s">
        <v>106</v>
      </c>
      <c r="J32" s="135" t="s">
        <v>162</v>
      </c>
      <c r="K32" s="18">
        <v>200</v>
      </c>
      <c r="L32"/>
      <c r="M32" s="19">
        <v>27</v>
      </c>
      <c r="N32" s="18" t="s">
        <v>58</v>
      </c>
      <c r="O32" s="68" t="str">
        <f>IF(ISNA(VLOOKUP(#REF!,#REF!,1,)),"不存在","存在")</f>
        <v>存在</v>
      </c>
    </row>
    <row r="33" ht="20.1" customHeight="1" spans="1:15">
      <c r="A33" s="50">
        <v>873</v>
      </c>
      <c r="B33" s="60" t="s">
        <v>163</v>
      </c>
      <c r="C33" s="60" t="s">
        <v>112</v>
      </c>
      <c r="D33" s="60">
        <v>80</v>
      </c>
      <c r="E33" s="61" t="s">
        <v>164</v>
      </c>
      <c r="F33" s="18"/>
      <c r="G33" s="18"/>
      <c r="H33" s="60" t="s">
        <v>101</v>
      </c>
      <c r="I33" s="61" t="s">
        <v>129</v>
      </c>
      <c r="J33" s="138" t="s">
        <v>165</v>
      </c>
      <c r="K33" s="14">
        <v>200</v>
      </c>
      <c r="L33"/>
      <c r="M33" s="19">
        <v>28</v>
      </c>
      <c r="N33" s="70" t="s">
        <v>58</v>
      </c>
      <c r="O33" s="68" t="str">
        <f>IF(ISNA(VLOOKUP(#REF!,#REF!,1,)),"不存在","存在")</f>
        <v>存在</v>
      </c>
    </row>
    <row r="34" ht="20.1" customHeight="1" spans="1:16">
      <c r="A34" s="50">
        <v>874</v>
      </c>
      <c r="B34" s="61" t="s">
        <v>166</v>
      </c>
      <c r="C34" s="61" t="s">
        <v>112</v>
      </c>
      <c r="D34" s="61">
        <v>68</v>
      </c>
      <c r="E34" s="61" t="s">
        <v>164</v>
      </c>
      <c r="F34" s="18"/>
      <c r="G34" s="18"/>
      <c r="H34" s="61" t="s">
        <v>105</v>
      </c>
      <c r="I34" s="61" t="s">
        <v>129</v>
      </c>
      <c r="J34" s="139" t="s">
        <v>167</v>
      </c>
      <c r="K34" s="18">
        <v>200</v>
      </c>
      <c r="L34"/>
      <c r="M34" s="71">
        <v>29</v>
      </c>
      <c r="N34" s="70" t="s">
        <v>58</v>
      </c>
      <c r="O34" s="68" t="str">
        <f>IF(ISNA(VLOOKUP(#REF!,#REF!,1,)),"不存在","存在")</f>
        <v>存在</v>
      </c>
      <c r="P34" s="5" t="s">
        <v>168</v>
      </c>
    </row>
    <row r="35" ht="20.1" customHeight="1" spans="1: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ht="20.1" customHeight="1" spans="1: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ht="20.1" customHeight="1" spans="1: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ht="20.1" customHeight="1" spans="1: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  <row r="39" ht="20.1" customHeight="1" spans="1: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ht="20.1" customHeight="1" spans="1: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ht="20.1" customHeight="1" spans="1: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ht="20.1" customHeight="1" spans="1:1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ht="20.1" customHeight="1" spans="1:1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ht="20.1" customHeight="1" spans="1:1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ht="20.1" customHeight="1" spans="1:1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ht="20.1" customHeight="1" spans="1:1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ht="20.1" customHeight="1" spans="1:1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ht="20.1" customHeight="1" spans="1:1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ht="20.1" customHeight="1" spans="1:1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</row>
    <row r="50" ht="20.1" customHeight="1" spans="1:1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</row>
    <row r="51" ht="20.1" customHeight="1" spans="1:1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</row>
    <row r="52" ht="20.1" customHeight="1" spans="1:1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</row>
    <row r="53" ht="20.1" customHeight="1" spans="1:1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ht="20.1" customHeight="1" spans="1:1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</row>
    <row r="55" ht="20.1" customHeight="1" spans="1:1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</row>
    <row r="56" ht="20.1" customHeight="1" spans="1:1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ht="20.1" customHeight="1" spans="1:1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ht="20.1" customHeight="1" spans="1:1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  <row r="59" ht="20.1" customHeight="1" spans="1:1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</row>
    <row r="60" ht="20.1" customHeight="1" spans="1:1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</row>
    <row r="61" s="29" customFormat="1" ht="20.1" customHeight="1" spans="1:1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</row>
    <row r="62" ht="20.1" customHeight="1" spans="1:1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</row>
    <row r="63" ht="20.1" customHeight="1" spans="1:1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</row>
    <row r="64" ht="20.1" customHeight="1" spans="1:1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</row>
    <row r="65" ht="20.1" customHeight="1" spans="1:1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</row>
    <row r="66" ht="20.1" customHeight="1" spans="1:1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ht="20.1" customHeight="1" spans="1:1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ht="20.1" customHeight="1" spans="1:1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ht="20.1" customHeight="1" spans="1:1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ht="20.1" customHeight="1" spans="1:1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ht="20.1" customHeight="1" spans="1:1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ht="20.1" customHeight="1" spans="1:1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ht="20.1" customHeight="1" spans="1:1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ht="20.1" customHeight="1" spans="1:1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</row>
    <row r="75" ht="20.1" customHeight="1" spans="1:1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</row>
    <row r="76" ht="20.1" customHeight="1" spans="1:1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</row>
    <row r="77" ht="20.1" customHeight="1" spans="1:1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</row>
    <row r="78" ht="20.1" customHeight="1" spans="1:1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</row>
    <row r="79" ht="20.1" customHeight="1" spans="1:1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</row>
    <row r="80" ht="20.1" customHeight="1" spans="1:1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</row>
    <row r="81" ht="20.1" customHeight="1" spans="1:1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</row>
    <row r="82" ht="20.1" customHeight="1" spans="1:1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</row>
    <row r="83" ht="20.1" customHeight="1" spans="1:1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</row>
    <row r="84" ht="20.1" customHeight="1" spans="1:1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</row>
    <row r="85" ht="20.1" customHeight="1" spans="1:1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</row>
    <row r="86" ht="20.1" customHeight="1" spans="1:1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</row>
    <row r="87" ht="20.1" customHeight="1" spans="1:1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</row>
    <row r="88" ht="20.1" customHeight="1" spans="1:1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</row>
    <row r="89" ht="20.1" customHeight="1" spans="1: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</row>
    <row r="90" ht="20.1" customHeight="1" spans="1: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</row>
    <row r="91" ht="20.1" customHeight="1" spans="1: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</row>
    <row r="92" ht="20.1" customHeight="1" spans="1:1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</row>
    <row r="93" ht="20.1" customHeight="1" spans="1:1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</row>
    <row r="94" s="5" customFormat="1" ht="20.1" customHeight="1" spans="1:1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</row>
    <row r="95" s="5" customFormat="1" ht="20.1" customHeight="1" spans="1:1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</row>
    <row r="96" s="5" customFormat="1" ht="20.1" customHeight="1" spans="1:1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</row>
    <row r="97" s="5" customFormat="1" ht="20.1" customHeight="1" spans="1:1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</row>
    <row r="98" s="5" customFormat="1" ht="20.1" customHeight="1" spans="1:1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</row>
    <row r="99" s="5" customFormat="1" ht="20.1" customHeight="1" spans="1:1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</row>
    <row r="100" s="5" customFormat="1" ht="20.1" customHeight="1" spans="1:1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</row>
    <row r="101" s="5" customFormat="1" ht="20.1" customHeight="1" spans="1:1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</row>
    <row r="102" s="5" customFormat="1" ht="20.1" customHeight="1" spans="1:1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</row>
    <row r="103" s="5" customFormat="1" ht="20.1" customHeight="1" spans="1:1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</row>
    <row r="104" s="5" customFormat="1" ht="20.1" customHeight="1" spans="1:1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</row>
    <row r="105" s="5" customFormat="1" ht="20.1" customHeight="1" spans="1:1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</row>
    <row r="106" s="5" customFormat="1" ht="20.1" customHeight="1" spans="1:1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</row>
    <row r="107" s="5" customFormat="1" ht="20.1" customHeight="1" spans="1:1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</row>
    <row r="108" s="5" customFormat="1" ht="20.1" customHeight="1" spans="1:1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</row>
    <row r="109" s="5" customFormat="1" ht="20.1" customHeight="1" spans="1:1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</row>
    <row r="110" s="5" customFormat="1" ht="20.1" customHeight="1" spans="1:1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</row>
    <row r="111" s="5" customFormat="1" ht="20.1" customHeight="1" spans="1:1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</row>
    <row r="112" s="5" customFormat="1" ht="20.1" customHeight="1" spans="1:1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</row>
    <row r="113" s="5" customFormat="1" ht="20.1" customHeight="1" spans="1:1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</row>
    <row r="114" s="5" customFormat="1" ht="20.1" customHeight="1" spans="1:1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</row>
    <row r="115" s="5" customFormat="1" ht="20.1" customHeight="1" spans="1:1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</row>
    <row r="116" s="5" customFormat="1" ht="20.1" customHeight="1" spans="1:1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</row>
    <row r="117" s="5" customFormat="1" ht="20.1" customHeight="1" spans="1:1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</row>
    <row r="118" s="5" customFormat="1" ht="20.1" customHeight="1" spans="1:1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</row>
    <row r="119" s="5" customFormat="1" ht="20.1" customHeight="1" spans="1:1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</row>
    <row r="120" s="5" customFormat="1" ht="20.1" customHeight="1" spans="1:1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</row>
    <row r="121" s="5" customFormat="1" ht="20.1" customHeight="1" spans="1:1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</row>
    <row r="122" s="5" customFormat="1" ht="20.1" customHeight="1" spans="1:1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</row>
    <row r="123" s="5" customFormat="1" ht="20.1" customHeight="1" spans="1:1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</row>
    <row r="124" s="5" customFormat="1" ht="20.1" customHeight="1" spans="1:1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</row>
    <row r="125" s="5" customFormat="1" ht="20.1" customHeight="1" spans="1:1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</row>
    <row r="126" s="5" customFormat="1" ht="20.1" customHeight="1" spans="1:1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</row>
    <row r="127" s="5" customFormat="1" ht="20.1" customHeight="1" spans="1:1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</row>
    <row r="128" s="5" customFormat="1" ht="20.1" customHeight="1" spans="1:1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</row>
    <row r="129" s="5" customFormat="1" ht="20.1" customHeight="1" spans="1:1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</row>
    <row r="130" s="5" customFormat="1" ht="20.1" customHeight="1" spans="1:1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</row>
    <row r="131" s="5" customFormat="1" ht="20.1" customHeight="1" spans="1:1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</row>
    <row r="132" s="5" customFormat="1" ht="20.1" customHeight="1" spans="1:1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</row>
    <row r="133" ht="20.1" customHeight="1" spans="1:1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</row>
    <row r="134" ht="20.1" customHeight="1" spans="1:1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</row>
    <row r="135" ht="20.1" customHeight="1" spans="1:1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</row>
    <row r="136" ht="20.1" customHeight="1" spans="1:1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</row>
    <row r="137" ht="20.1" customHeight="1" spans="1:1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</row>
    <row r="138" ht="20.1" customHeight="1" spans="1:1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</row>
    <row r="139" ht="20.1" customHeight="1" spans="1:1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</row>
    <row r="140" ht="20.1" customHeight="1" spans="1:1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</row>
    <row r="141" ht="20.1" customHeight="1" spans="1:1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</row>
    <row r="142" ht="20.1" customHeight="1" spans="1:1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</row>
    <row r="143" ht="20.1" customHeight="1" spans="1:1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</row>
    <row r="144" ht="20.1" customHeight="1" spans="1:1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</row>
    <row r="145" ht="20.1" customHeight="1" spans="1:1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</row>
    <row r="146" ht="20.1" customHeight="1" spans="1:1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</row>
    <row r="147" ht="20.1" customHeight="1" spans="1:1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</row>
    <row r="148" ht="20.1" customHeight="1" spans="1:1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</row>
    <row r="149" ht="20.1" customHeight="1" spans="1:1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</row>
    <row r="150" ht="20.1" customHeight="1" spans="1:1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</row>
    <row r="151" ht="20.1" customHeight="1" spans="1:1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</row>
    <row r="152" ht="20.1" customHeight="1" spans="1:1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</row>
    <row r="153" s="30" customFormat="1" ht="20.1" customHeight="1" spans="1:1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</row>
    <row r="154" ht="20.1" customHeight="1" spans="1:1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</row>
    <row r="155" ht="20.1" customHeight="1" spans="1:1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</row>
    <row r="156" ht="20.1" customHeight="1" spans="1:15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</row>
    <row r="157" ht="20.1" customHeight="1" spans="1:15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</row>
    <row r="158" ht="20.1" customHeight="1" spans="1:15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</row>
    <row r="159" ht="20.1" customHeight="1" spans="1:15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</row>
    <row r="160" ht="20.1" customHeight="1" spans="1:15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</row>
    <row r="161" ht="20.1" customHeight="1" spans="1:1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</row>
    <row r="162" ht="20.1" customHeight="1" spans="1:1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</row>
    <row r="163" ht="20.1" customHeight="1" spans="1:1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</row>
    <row r="164" ht="20.1" customHeight="1" spans="1:15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</row>
    <row r="165" ht="20.1" customHeight="1" spans="1:15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</row>
    <row r="166" ht="20.1" customHeight="1" spans="1:1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</row>
    <row r="167" ht="20.1" customHeight="1" spans="1:15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</row>
    <row r="168" ht="20.1" customHeight="1" spans="1:15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</row>
    <row r="169" ht="20.1" customHeight="1" spans="1:15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</row>
    <row r="170" ht="20.1" customHeight="1" spans="1:15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</row>
    <row r="171" ht="20.1" customHeight="1" spans="1:15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</row>
    <row r="172" ht="20.1" customHeight="1" spans="1:1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</row>
    <row r="173" ht="20.1" customHeight="1" spans="1:15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</row>
    <row r="174" ht="20.1" customHeight="1" spans="1:15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</row>
    <row r="175" ht="20.1" customHeight="1" spans="1:1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</row>
    <row r="176" ht="20.1" customHeight="1" spans="1:15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</row>
    <row r="177" ht="20.1" customHeight="1" spans="1:15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</row>
    <row r="178" ht="20.1" customHeight="1" spans="1:15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</row>
    <row r="179" ht="20.1" customHeight="1" spans="1:15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</row>
    <row r="180" ht="20.1" customHeight="1" spans="1:1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</row>
    <row r="181" ht="20.1" customHeight="1" spans="1:1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</row>
    <row r="182" ht="20.1" customHeight="1" spans="1:1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</row>
    <row r="183" ht="20.1" customHeight="1" spans="1:1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</row>
    <row r="184" ht="20.1" customHeight="1" spans="1:1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</row>
    <row r="185" ht="20.1" customHeight="1" spans="1:15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</row>
    <row r="186" ht="20.1" customHeight="1" spans="1:15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</row>
    <row r="187" ht="20.1" customHeight="1" spans="1:15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</row>
    <row r="188" ht="20.1" customHeight="1" spans="1:15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</row>
    <row r="189" ht="20.1" customHeight="1" spans="1:15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</row>
    <row r="190" ht="20.1" customHeight="1" spans="1:1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</row>
    <row r="191" ht="20.1" customHeight="1" spans="1:15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</row>
    <row r="192" ht="20.1" customHeight="1" spans="1:15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</row>
    <row r="193" ht="20.1" customHeight="1" spans="1:1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</row>
    <row r="194" ht="20.1" customHeight="1" spans="1:1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</row>
    <row r="195" ht="20.1" customHeight="1" spans="1:1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</row>
    <row r="196" ht="20.1" customHeight="1" spans="1:1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</row>
    <row r="197" ht="20.1" customHeight="1" spans="1: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</row>
    <row r="198" ht="20.1" customHeight="1" spans="1:1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</row>
    <row r="199" ht="20.1" customHeight="1" spans="1:1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</row>
    <row r="200" ht="20.1" customHeight="1" spans="1:1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</row>
    <row r="201" ht="20.1" customHeight="1" spans="1:1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</row>
    <row r="202" ht="20.1" customHeight="1" spans="1:1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</row>
    <row r="203" ht="20.1" customHeight="1" spans="1:1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</row>
    <row r="204" ht="20.1" customHeight="1" spans="1:1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</row>
    <row r="205" ht="20.1" customHeight="1" spans="1:1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</row>
    <row r="206" ht="20.1" customHeight="1" spans="1:1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</row>
    <row r="207" ht="20.1" customHeight="1" spans="1:1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</row>
    <row r="208" ht="20.1" customHeight="1" spans="1:1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</row>
    <row r="209" ht="20.1" customHeight="1" spans="1:1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</row>
    <row r="210" ht="20.1" customHeight="1" spans="1:1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</row>
    <row r="211" ht="20.1" customHeight="1" spans="1:1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</row>
    <row r="212" ht="20.1" customHeight="1" spans="1:1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</row>
    <row r="213" ht="20.1" customHeight="1" spans="1:1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</row>
    <row r="214" ht="20.1" customHeight="1" spans="1:1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</row>
    <row r="215" ht="20.1" customHeight="1" spans="1:1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</row>
    <row r="216" ht="20.1" customHeight="1" spans="1:1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</row>
    <row r="217" ht="20.1" customHeight="1" spans="1:1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</row>
    <row r="218" ht="20.1" customHeight="1" spans="1:1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</row>
    <row r="219" ht="20.1" customHeight="1" spans="1:1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</row>
    <row r="220" ht="20.1" customHeight="1" spans="1:1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</row>
    <row r="221" ht="20.1" customHeight="1" spans="1:1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</row>
    <row r="222" ht="20.1" customHeight="1" spans="1:1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</row>
    <row r="223" ht="20.1" customHeight="1" spans="1:1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</row>
    <row r="224" ht="20.1" customHeight="1" spans="1:1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</row>
    <row r="225" ht="20.1" customHeight="1" spans="1:1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</row>
    <row r="226" ht="20.1" customHeight="1" spans="1:1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</row>
    <row r="227" ht="20.1" customHeight="1" spans="1:1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</row>
    <row r="228" ht="20.1" customHeight="1" spans="1:1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</row>
    <row r="229" ht="20.1" customHeight="1" spans="1:1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</row>
    <row r="230" ht="20.1" customHeight="1" spans="1:1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</row>
    <row r="231" ht="20.1" customHeight="1" spans="1:1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</row>
    <row r="232" ht="20.1" customHeight="1" spans="1:1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</row>
    <row r="233" ht="20.1" customHeight="1" spans="1:1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</row>
    <row r="234" ht="20.1" customHeight="1" spans="1:1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</row>
    <row r="235" ht="20.1" customHeight="1" spans="1:1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</row>
    <row r="236" ht="20.1" customHeight="1" spans="1:1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</row>
    <row r="237" ht="20.1" customHeight="1" spans="1:1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</row>
    <row r="238" ht="20.1" customHeight="1" spans="1:1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</row>
    <row r="239" ht="20.1" customHeight="1" spans="1:1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</row>
    <row r="240" ht="20.1" customHeight="1" spans="1:1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</row>
    <row r="241" ht="20.1" customHeight="1" spans="1:1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</row>
    <row r="242" ht="20.1" customHeight="1" spans="1:1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</row>
    <row r="243" ht="20.1" customHeight="1" spans="1:1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</row>
    <row r="244" ht="20.1" customHeight="1" spans="1:1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</row>
    <row r="245" ht="20.1" customHeight="1" spans="1:1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</row>
    <row r="246" ht="20.1" customHeight="1" spans="1:1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</row>
    <row r="247" ht="20.1" customHeight="1" spans="1:1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</row>
    <row r="248" ht="20.1" customHeight="1" spans="1:1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</row>
    <row r="249" ht="20.1" customHeight="1" spans="1:1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</row>
    <row r="250" ht="20.1" customHeight="1" spans="1:1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</row>
    <row r="251" ht="20.1" customHeight="1" spans="1:1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</row>
    <row r="252" ht="20.1" customHeight="1" spans="1:1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</row>
    <row r="253" ht="20.1" customHeight="1" spans="1:1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</row>
    <row r="254" ht="20.1" customHeight="1" spans="1:1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</row>
    <row r="255" ht="20.1" customHeight="1" spans="1:1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</row>
    <row r="256" ht="20.1" customHeight="1" spans="1:1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</row>
    <row r="257" ht="20.1" customHeight="1" spans="1:1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</row>
    <row r="258" ht="20.1" customHeight="1" spans="1:1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</row>
    <row r="259" ht="20.1" customHeight="1" spans="1:1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</row>
    <row r="260" ht="20.1" customHeight="1" spans="1:1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</row>
    <row r="261" ht="20.1" customHeight="1" spans="1:1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</row>
    <row r="262" ht="20.1" customHeight="1" spans="1:1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</row>
    <row r="263" ht="20.1" customHeight="1" spans="1:1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</row>
    <row r="264" ht="20.1" customHeight="1" spans="1:1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</row>
    <row r="265" ht="20.1" customHeight="1" spans="1:1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</row>
    <row r="266" ht="20.1" customHeight="1" spans="1:1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</row>
    <row r="267" ht="20.1" customHeight="1" spans="1:15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</row>
    <row r="268" ht="20.1" customHeight="1" spans="1:15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</row>
    <row r="269" ht="20.1" customHeight="1" spans="1:15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</row>
    <row r="270" ht="20.1" customHeight="1" spans="1:15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</row>
    <row r="271" ht="20.1" customHeight="1" spans="1:15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</row>
    <row r="272" ht="20.1" customHeight="1" spans="1:15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</row>
    <row r="273" ht="20.1" customHeight="1" spans="1:15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</row>
    <row r="274" ht="20.1" customHeight="1" spans="1:15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</row>
    <row r="275" ht="20.1" customHeight="1" spans="1:15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</row>
    <row r="276" ht="20.1" customHeight="1" spans="1:15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</row>
    <row r="277" ht="20.1" customHeight="1" spans="1:15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</row>
    <row r="278" ht="20.1" customHeight="1" spans="1:15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</row>
    <row r="279" ht="20.1" customHeight="1" spans="1:15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</row>
    <row r="280" ht="20.1" customHeight="1" spans="1:1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</row>
    <row r="281" ht="20.1" customHeight="1" spans="1:1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</row>
    <row r="282" ht="20.1" customHeight="1" spans="1:1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</row>
    <row r="283" ht="20.1" customHeight="1" spans="1:1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</row>
    <row r="284" ht="20.1" customHeight="1" spans="1:1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</row>
    <row r="285" ht="20.1" customHeight="1" spans="1:1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</row>
    <row r="286" ht="20.1" customHeight="1" spans="1:1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</row>
    <row r="287" ht="20.1" customHeight="1" spans="1:1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</row>
    <row r="288" ht="20.1" customHeight="1" spans="1:1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</row>
    <row r="289" ht="20.1" customHeight="1" spans="1:1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</row>
    <row r="290" s="29" customFormat="1" ht="20.1" customHeight="1" spans="1:1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</row>
    <row r="291" ht="20.1" customHeight="1" spans="1:1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</row>
    <row r="292" ht="20.1" customHeight="1" spans="1:1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</row>
    <row r="293" ht="20.1" customHeight="1" spans="1:1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</row>
    <row r="294" ht="20.1" customHeight="1" spans="1:1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</row>
    <row r="295" ht="20.1" customHeight="1" spans="1:1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</row>
    <row r="296" ht="20.1" customHeight="1" spans="1:15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</row>
    <row r="297" ht="20.1" customHeight="1" spans="1:1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</row>
    <row r="298" ht="20.1" customHeight="1" spans="1:1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</row>
    <row r="299" ht="20.1" customHeight="1" spans="1:1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</row>
    <row r="300" ht="20.1" customHeight="1" spans="1:1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</row>
    <row r="301" ht="20.1" customHeight="1" spans="1:1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</row>
    <row r="302" ht="20.1" customHeight="1" spans="1:1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</row>
    <row r="303" ht="20.1" customHeight="1" spans="1:1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</row>
    <row r="304" ht="20.1" customHeight="1" spans="1:1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</row>
    <row r="305" ht="20.1" customHeight="1" spans="1:15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</row>
    <row r="306" ht="20.1" customHeight="1" spans="1:15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</row>
    <row r="307" ht="20.1" customHeight="1" spans="1:15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</row>
    <row r="308" ht="20.1" customHeight="1" spans="1:15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</row>
    <row r="309" ht="20.1" customHeight="1" spans="1:15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</row>
    <row r="310" ht="20.1" customHeight="1" spans="1:15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</row>
    <row r="311" ht="20.1" customHeight="1" spans="1:1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</row>
    <row r="312" ht="20.1" customHeight="1" spans="1:1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</row>
    <row r="313" ht="20.1" customHeight="1" spans="1:1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</row>
    <row r="314" ht="20.1" customHeight="1" spans="1:1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</row>
    <row r="315" ht="20.1" customHeight="1" spans="1:1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</row>
    <row r="316" ht="20.1" customHeight="1" spans="1:1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</row>
    <row r="317" s="31" customFormat="1" ht="20.1" customHeight="1" spans="1:15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</row>
    <row r="318" ht="20.1" customHeight="1" spans="1:15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</row>
    <row r="319" ht="20.1" customHeight="1" spans="1:15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</row>
    <row r="320" ht="20.1" customHeight="1" spans="1:15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</row>
    <row r="321" ht="20.1" customHeight="1" spans="1:1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</row>
    <row r="322" ht="20.1" customHeight="1" spans="1:1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</row>
    <row r="323" ht="20.1" customHeight="1" spans="1:1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</row>
    <row r="324" ht="20.1" customHeight="1" spans="1:1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</row>
    <row r="325" ht="20.1" customHeight="1" spans="1:1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</row>
    <row r="326" ht="20.1" customHeight="1" spans="1:1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</row>
    <row r="327" s="29" customFormat="1" ht="20.1" customHeight="1" spans="1:1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</row>
    <row r="328" ht="20.1" customHeight="1" spans="1:1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</row>
    <row r="329" ht="20.1" customHeight="1" spans="1:1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</row>
    <row r="330" ht="20.1" customHeight="1" spans="1:1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</row>
    <row r="331" ht="20.1" customHeight="1" spans="1:15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</row>
    <row r="332" ht="20.1" customHeight="1" spans="1:15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</row>
    <row r="333" ht="20.1" customHeight="1" spans="1:15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</row>
    <row r="334" ht="20.1" customHeight="1" spans="1:15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</row>
    <row r="335" ht="20.1" customHeight="1" spans="1:15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</row>
    <row r="336" ht="20.1" customHeight="1" spans="1:15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</row>
    <row r="337" ht="20.1" customHeight="1" spans="1:1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</row>
    <row r="338" ht="20.1" customHeight="1" spans="1:1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</row>
    <row r="339" ht="20.1" customHeight="1" spans="1:1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</row>
    <row r="340" ht="20.1" customHeight="1" spans="1:1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</row>
    <row r="341" ht="20.1" customHeight="1" spans="1:1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</row>
    <row r="342" ht="20.1" customHeight="1" spans="1:15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</row>
    <row r="343" ht="20.1" customHeight="1" spans="1:15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</row>
    <row r="344" ht="20.1" customHeight="1" spans="1:15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</row>
    <row r="345" ht="20.1" customHeight="1" spans="1:15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</row>
    <row r="346" ht="20.1" customHeight="1" spans="1:15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</row>
    <row r="347" ht="20.1" customHeight="1" spans="1:15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</row>
    <row r="348" ht="20.1" customHeight="1" spans="1:15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</row>
    <row r="349" ht="20.1" customHeight="1" spans="1:15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</row>
    <row r="350" ht="20.1" customHeight="1" spans="1:15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</row>
    <row r="351" ht="20.1" customHeight="1" spans="1:15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</row>
    <row r="352" ht="20.1" customHeight="1" spans="1:15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</row>
    <row r="353" ht="20.1" customHeight="1" spans="1:15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</row>
    <row r="354" ht="20.1" customHeight="1" spans="1:1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</row>
    <row r="355" ht="20.1" customHeight="1" spans="1:15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</row>
    <row r="356" ht="20.1" customHeight="1" spans="1:1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</row>
    <row r="357" ht="20.1" customHeight="1" spans="1:1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</row>
    <row r="358" ht="20.1" customHeight="1" spans="1:1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</row>
    <row r="359" s="5" customFormat="1" ht="20.1" customHeight="1" spans="1:1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</row>
    <row r="360" s="5" customFormat="1" ht="20.1" customHeight="1" spans="1:15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</row>
    <row r="361" s="5" customFormat="1" ht="20.1" customHeight="1" spans="1:15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</row>
    <row r="362" s="5" customFormat="1" ht="20.1" customHeight="1" spans="1:15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</row>
    <row r="363" s="5" customFormat="1" ht="20.1" customHeight="1" spans="1:15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</row>
    <row r="364" s="5" customFormat="1" ht="20.1" customHeight="1" spans="1:15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</row>
    <row r="365" s="5" customFormat="1" ht="20.1" customHeight="1" spans="1:15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</row>
    <row r="366" s="5" customFormat="1" ht="20.1" customHeight="1" spans="1:15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</row>
    <row r="367" s="5" customFormat="1" ht="20.1" customHeight="1" spans="1:15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</row>
    <row r="368" s="5" customFormat="1" ht="20.1" customHeight="1" spans="1:15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</row>
    <row r="369" s="5" customFormat="1" ht="20.1" customHeight="1" spans="1:15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</row>
    <row r="370" s="5" customFormat="1" ht="20.1" customHeight="1" spans="1:15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</row>
    <row r="371" s="5" customFormat="1" ht="20.1" customHeight="1" spans="1:15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</row>
    <row r="372" s="5" customFormat="1" ht="20.1" customHeight="1" spans="1:15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</row>
    <row r="373" s="5" customFormat="1" ht="20.1" customHeight="1" spans="1:15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</row>
    <row r="374" s="5" customFormat="1" ht="20.1" customHeight="1" spans="1:15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</row>
    <row r="375" s="5" customFormat="1" ht="20.1" customHeight="1" spans="1:15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</row>
    <row r="376" s="5" customFormat="1" ht="20.1" customHeight="1" spans="1:15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</row>
    <row r="377" s="5" customFormat="1" ht="20.1" customHeight="1" spans="1:15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</row>
    <row r="378" s="5" customFormat="1" ht="20.1" customHeight="1" spans="1:15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</row>
    <row r="379" s="5" customFormat="1" ht="20.1" customHeight="1" spans="1:15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</row>
    <row r="380" s="5" customFormat="1" ht="20.1" customHeight="1" spans="1:15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</row>
    <row r="381" s="5" customFormat="1" ht="20.1" customHeight="1" spans="1:15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</row>
    <row r="382" s="5" customFormat="1" ht="20.1" customHeight="1" spans="1:15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</row>
    <row r="383" s="5" customFormat="1" ht="20.1" customHeight="1" spans="1:15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</row>
    <row r="384" s="5" customFormat="1" ht="20.1" customHeight="1" spans="1:15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</row>
    <row r="385" s="5" customFormat="1" ht="20.1" customHeight="1" spans="1:15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</row>
    <row r="386" s="5" customFormat="1" ht="20.1" customHeight="1" spans="1:15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</row>
    <row r="387" s="5" customFormat="1" ht="20.1" customHeight="1" spans="1:15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</row>
    <row r="388" s="5" customFormat="1" ht="20.1" customHeight="1" spans="1:15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</row>
    <row r="389" s="5" customFormat="1" ht="20.1" customHeight="1" spans="1:15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</row>
    <row r="390" s="5" customFormat="1" ht="20.1" customHeight="1" spans="1:15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</row>
    <row r="391" s="5" customFormat="1" ht="20.1" customHeight="1" spans="1:15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</row>
    <row r="392" s="5" customFormat="1" ht="20.1" customHeight="1" spans="1:15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</row>
    <row r="393" s="5" customFormat="1" ht="20.1" customHeight="1" spans="1:15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</row>
    <row r="394" s="5" customFormat="1" ht="20.1" customHeight="1" spans="1:15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</row>
    <row r="395" s="5" customFormat="1" ht="20.1" customHeight="1" spans="1:15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</row>
    <row r="396" s="5" customFormat="1" ht="20.1" customHeight="1" spans="1:15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</row>
    <row r="397" s="5" customFormat="1" ht="20.1" customHeight="1" spans="1:15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</row>
    <row r="398" s="5" customFormat="1" ht="20.1" customHeight="1" spans="1:15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</row>
    <row r="399" s="5" customFormat="1" ht="20.1" customHeight="1" spans="1:15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</row>
    <row r="400" s="5" customFormat="1" ht="20.1" customHeight="1" spans="1:15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</row>
    <row r="401" s="5" customFormat="1" ht="20.1" customHeight="1" spans="1:15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</row>
    <row r="402" s="5" customFormat="1" ht="20.1" customHeight="1" spans="1:15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</row>
    <row r="403" s="5" customFormat="1" ht="20.1" customHeight="1" spans="1:15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</row>
    <row r="404" s="5" customFormat="1" ht="20.1" customHeight="1" spans="1:15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</row>
    <row r="405" s="32" customFormat="1" ht="20.1" customHeight="1" spans="1:15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</row>
    <row r="406" s="32" customFormat="1" ht="20.1" customHeight="1" spans="1:15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</row>
    <row r="407" s="32" customFormat="1" ht="20.1" customHeight="1" spans="1:15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</row>
    <row r="408" s="32" customFormat="1" ht="20.1" customHeight="1" spans="1:15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</row>
    <row r="409" s="32" customFormat="1" ht="20.1" customHeight="1" spans="1:15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</row>
    <row r="410" s="32" customFormat="1" ht="20.1" customHeight="1" spans="1:15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</row>
    <row r="411" s="32" customFormat="1" ht="20.1" customHeight="1" spans="1:15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</row>
    <row r="412" s="32" customFormat="1" ht="20.1" customHeight="1" spans="1:15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</row>
    <row r="413" s="32" customFormat="1" ht="20.1" customHeight="1" spans="1:15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</row>
    <row r="414" s="32" customFormat="1" ht="20.1" customHeight="1" spans="1:15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</row>
    <row r="415" s="32" customFormat="1" ht="20.1" customHeight="1" spans="1:15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</row>
    <row r="416" s="32" customFormat="1" ht="20.1" customHeight="1" spans="1:15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</row>
    <row r="417" s="32" customFormat="1" ht="20.1" customHeight="1" spans="1:15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</row>
    <row r="418" s="32" customFormat="1" ht="20.1" customHeight="1" spans="1:15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</row>
    <row r="419" s="32" customFormat="1" ht="20.1" customHeight="1" spans="1:15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</row>
    <row r="420" s="32" customFormat="1" ht="20.1" customHeight="1" spans="1:15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</row>
    <row r="421" s="32" customFormat="1" ht="20.1" customHeight="1" spans="1:15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</row>
    <row r="422" s="32" customFormat="1" ht="20.1" customHeight="1" spans="1:15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</row>
    <row r="423" customFormat="1" ht="20.1" customHeight="1"/>
    <row r="424" customFormat="1" ht="20.1" customHeight="1"/>
    <row r="425" s="33" customFormat="1" ht="20.1" customHeight="1" spans="1:15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</row>
    <row r="426" s="33" customFormat="1" ht="20.1" customHeight="1" spans="1:15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</row>
    <row r="427" s="33" customFormat="1" ht="20.1" customHeight="1" spans="1:15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</row>
    <row r="428" s="33" customFormat="1" ht="20.1" customHeight="1" spans="1:15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</row>
    <row r="429" s="33" customFormat="1" ht="20.1" customHeight="1" spans="1:15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</row>
    <row r="430" s="33" customFormat="1" ht="20.1" customHeight="1" spans="1:15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</row>
    <row r="431" s="33" customFormat="1" ht="20.1" customHeight="1" spans="1:15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</row>
    <row r="432" s="33" customFormat="1" ht="20.1" customHeight="1" spans="1:15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</row>
    <row r="433" s="33" customFormat="1" ht="20.1" customHeight="1" spans="1:15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</row>
    <row r="434" ht="20.1" customHeight="1" spans="1:15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</row>
    <row r="435" ht="20.1" customHeight="1" spans="1:15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</row>
    <row r="436" ht="20.1" customHeight="1" spans="1:15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</row>
    <row r="437" ht="20.1" customHeight="1" spans="1:15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</row>
    <row r="438" ht="20.1" customHeight="1" spans="1:15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</row>
    <row r="439" ht="20.1" customHeight="1" spans="1:15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</row>
    <row r="440" ht="20.1" customHeight="1" spans="1:15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</row>
    <row r="441" ht="20.1" customHeight="1" spans="1:15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</row>
    <row r="442" ht="20.1" customHeight="1" spans="1:15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</row>
    <row r="443" ht="20.1" customHeight="1" spans="1:15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</row>
    <row r="444" ht="20.1" customHeight="1" spans="1:15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</row>
    <row r="445" ht="20.1" customHeight="1" spans="1:15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</row>
    <row r="446" ht="20.1" customHeight="1" spans="1:15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</row>
    <row r="447" ht="20.1" customHeight="1" spans="1:15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</row>
    <row r="448" ht="20.1" customHeight="1" spans="1:15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</row>
    <row r="449" ht="20.1" customHeight="1" spans="1:15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</row>
    <row r="450" ht="20.1" customHeight="1" spans="1:15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</row>
    <row r="451" ht="20.1" customHeight="1" spans="1:15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</row>
    <row r="452" ht="20.1" customHeight="1" spans="1:15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</row>
    <row r="453" ht="20.1" customHeight="1" spans="1:15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</row>
    <row r="454" ht="20.1" customHeight="1" spans="1:15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</row>
    <row r="455" ht="20.1" customHeight="1" spans="1:15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</row>
    <row r="456" ht="20.1" customHeight="1" spans="1:15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</row>
    <row r="457" ht="20.1" customHeight="1" spans="1:15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</row>
    <row r="458" ht="20.1" customHeight="1" spans="1:15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</row>
    <row r="459" ht="20.1" customHeight="1" spans="1:15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</row>
    <row r="460" ht="20.1" customHeight="1" spans="1:15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</row>
    <row r="461" ht="20.1" customHeight="1" spans="1:15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</row>
    <row r="462" ht="20.1" customHeight="1" spans="1:15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</row>
    <row r="463" ht="20.1" customHeight="1" spans="1:15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</row>
    <row r="464" ht="20.1" customHeight="1" spans="1:15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</row>
    <row r="465" ht="20.1" customHeight="1" spans="1:15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</row>
    <row r="466" ht="20.1" customHeight="1" spans="1:15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</row>
    <row r="467" ht="20.1" customHeight="1" spans="1:15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</row>
    <row r="468" ht="20.1" customHeight="1" spans="1:15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</row>
    <row r="469" ht="20.1" customHeight="1" spans="1:15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</row>
    <row r="470" ht="20.1" customHeight="1" spans="1:15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</row>
    <row r="471" ht="20.1" customHeight="1" spans="1:15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</row>
    <row r="472" ht="20.1" customHeight="1" spans="1:15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</row>
    <row r="473" ht="20.1" customHeight="1" spans="1:15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</row>
    <row r="474" ht="20.1" customHeight="1" spans="1:15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</row>
    <row r="475" ht="20.1" customHeight="1" spans="1:15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</row>
    <row r="476" ht="20.1" customHeight="1" spans="1:15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</row>
    <row r="477" ht="20.1" customHeight="1" spans="1:15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</row>
    <row r="478" ht="20.1" customHeight="1" spans="1:15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</row>
    <row r="479" ht="20.1" customHeight="1" spans="1:15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</row>
    <row r="480" ht="20.1" customHeight="1" spans="1:15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</row>
    <row r="481" ht="20.1" customHeight="1" spans="1:15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</row>
    <row r="482" ht="20.1" customHeight="1" spans="1:15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</row>
    <row r="483" ht="20.1" customHeight="1" spans="1:15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</row>
    <row r="484" ht="20.1" customHeight="1" spans="1:15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</row>
    <row r="485" ht="20.1" customHeight="1" spans="1:15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</row>
    <row r="486" ht="20.1" customHeight="1" spans="1:15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</row>
    <row r="487" ht="20.1" customHeight="1" spans="1:15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</row>
    <row r="488" ht="20.1" customHeight="1" spans="1:15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</row>
    <row r="489" ht="20.1" customHeight="1" spans="1:15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</row>
    <row r="490" ht="20.1" customHeight="1" spans="1:15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</row>
    <row r="491" ht="20.1" customHeight="1" spans="1:15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</row>
    <row r="492" ht="20.1" customHeight="1" spans="1:15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</row>
    <row r="493" ht="20.1" customHeight="1" spans="1:15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</row>
    <row r="494" ht="20.1" customHeight="1" spans="1:15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</row>
    <row r="495" ht="20.1" customHeight="1" spans="1:15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</row>
    <row r="496" ht="20.1" customHeight="1" spans="1:15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</row>
    <row r="497" ht="20.1" customHeight="1" spans="1:15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</row>
    <row r="498" ht="20.1" customHeight="1" spans="1:15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</row>
    <row r="499" ht="20.1" customHeight="1" spans="1:15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</row>
    <row r="500" ht="20.1" customHeight="1" spans="1:15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</row>
    <row r="501" ht="20.1" customHeight="1" spans="1:15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</row>
    <row r="502" ht="20.1" customHeight="1" spans="1:15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</row>
    <row r="503" ht="20.1" customHeight="1" spans="1:15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</row>
    <row r="504" ht="20.1" customHeight="1" spans="1:15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</row>
    <row r="505" ht="20.1" customHeight="1" spans="1:15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</row>
    <row r="506" ht="20.1" customHeight="1" spans="1:15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</row>
    <row r="507" ht="20.1" customHeight="1" spans="1:15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</row>
    <row r="508" ht="20.1" customHeight="1" spans="1:15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</row>
    <row r="509" ht="20.1" customHeight="1" spans="1:15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</row>
    <row r="510" ht="20.1" customHeight="1" spans="1:15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</row>
    <row r="511" s="29" customFormat="1" ht="20.1" customHeight="1" spans="1:15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</row>
    <row r="512" s="29" customFormat="1" ht="20.1" customHeight="1" spans="1:15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</row>
    <row r="513" s="29" customFormat="1" ht="20.1" customHeight="1" spans="1:15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</row>
    <row r="514" s="29" customFormat="1" ht="20.1" customHeight="1" spans="1:15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</row>
    <row r="515" s="29" customFormat="1" ht="20.1" customHeight="1" spans="1:15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</row>
    <row r="516" s="29" customFormat="1" ht="20.1" customHeight="1" spans="1:15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</row>
    <row r="517" ht="20.1" customHeight="1" spans="1:15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</row>
    <row r="518" ht="20.1" customHeight="1" spans="1:15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</row>
    <row r="519" ht="20.1" customHeight="1" spans="1:15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</row>
    <row r="520" ht="20.1" customHeight="1" spans="1:15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</row>
    <row r="521" ht="20.1" customHeight="1" spans="1:15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</row>
    <row r="522" ht="20.1" customHeight="1" spans="1:15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</row>
    <row r="523" ht="20.1" customHeight="1" spans="1:15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</row>
    <row r="524" ht="20.1" customHeight="1" spans="1:15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</row>
    <row r="525" ht="20.1" customHeight="1" spans="1:15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</row>
    <row r="526" ht="20.1" customHeight="1" spans="1:15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</row>
    <row r="527" ht="20.1" customHeight="1" spans="1:15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</row>
    <row r="528" ht="20.1" customHeight="1" spans="1:15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</row>
    <row r="529" ht="20.1" customHeight="1" spans="1:15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</row>
    <row r="530" ht="20.1" customHeight="1" spans="1:15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</row>
    <row r="531" ht="20.1" customHeight="1" spans="1:15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</row>
    <row r="532" ht="20.1" customHeight="1" spans="1:15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</row>
    <row r="533" ht="20.1" customHeight="1" spans="1:15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</row>
    <row r="534" ht="20.1" customHeight="1" spans="1:15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</row>
    <row r="535" ht="20.1" customHeight="1" spans="1:15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</row>
    <row r="536" ht="20.1" customHeight="1" spans="1:15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</row>
    <row r="537" ht="20.1" customHeight="1" spans="1:15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</row>
    <row r="538" ht="20.1" customHeight="1" spans="1:15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</row>
    <row r="539" ht="20.1" customHeight="1" spans="1:15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</row>
    <row r="540" ht="20.1" customHeight="1" spans="1:15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</row>
    <row r="541" ht="20.1" customHeight="1" spans="1:15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</row>
    <row r="542" ht="20.1" customHeight="1" spans="1:15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</row>
    <row r="543" ht="20.1" customHeight="1" spans="1:15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</row>
    <row r="544" ht="20.1" customHeight="1" spans="1:15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</row>
    <row r="545" ht="20.1" customHeight="1" spans="1:15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</row>
    <row r="546" ht="20.1" customHeight="1" spans="1:15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</row>
    <row r="547" ht="20.1" customHeight="1" spans="1:15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</row>
    <row r="548" ht="20.1" customHeight="1" spans="1:15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</row>
    <row r="549" ht="20.1" customHeight="1" spans="1:15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</row>
    <row r="550" ht="20.1" customHeight="1" spans="1:15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</row>
    <row r="551" ht="20.1" customHeight="1" spans="1:15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</row>
    <row r="552" ht="20.1" customHeight="1" spans="1:15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</row>
    <row r="553" ht="20.1" customHeight="1" spans="1:15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</row>
    <row r="554" ht="20.1" customHeight="1" spans="1:15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</row>
    <row r="555" ht="20.1" customHeight="1" spans="1:15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</row>
    <row r="556" ht="20.1" customHeight="1" spans="1:15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</row>
    <row r="557" ht="20.1" customHeight="1" spans="1:15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</row>
    <row r="558" ht="20.1" customHeight="1" spans="1:15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</row>
    <row r="559" s="34" customFormat="1" ht="20.1" customHeight="1" spans="1:15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</row>
    <row r="560" s="34" customFormat="1" ht="20.1" customHeight="1" spans="1:15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</row>
    <row r="561" s="34" customFormat="1" ht="20.1" customHeight="1" spans="1:15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</row>
    <row r="562" s="34" customFormat="1" ht="20.1" customHeight="1" spans="1:15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</row>
    <row r="563" s="34" customFormat="1" ht="20.1" customHeight="1" spans="1:15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</row>
    <row r="564" s="34" customFormat="1" ht="20.1" customHeight="1" spans="1:15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</row>
    <row r="565" s="34" customFormat="1" ht="20.1" customHeight="1" spans="1:15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</row>
    <row r="566" s="34" customFormat="1" ht="20.1" customHeight="1" spans="1:15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</row>
    <row r="567" s="34" customFormat="1" ht="20.1" customHeight="1" spans="1:15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</row>
    <row r="568" ht="20.1" customHeight="1" spans="1:15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</row>
    <row r="569" ht="20.1" customHeight="1" spans="1:15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</row>
    <row r="570" ht="20.1" customHeight="1" spans="1:15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</row>
    <row r="571" ht="20.1" customHeight="1" spans="1:15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</row>
    <row r="572" ht="20.1" customHeight="1" spans="1:15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</row>
    <row r="573" ht="20.1" customHeight="1" spans="1:15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</row>
    <row r="574" ht="20.1" customHeight="1" spans="1:15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</row>
    <row r="575" ht="20.1" customHeight="1" spans="1:15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</row>
    <row r="576" ht="20.1" customHeight="1" spans="1:15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</row>
    <row r="577" ht="20.1" customHeight="1" spans="1:15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</row>
    <row r="578" ht="20.1" customHeight="1" spans="1:15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</row>
    <row r="579" ht="20.1" customHeight="1" spans="1:15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</row>
    <row r="580" ht="20.1" customHeight="1" spans="1:15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</row>
    <row r="581" ht="20.1" customHeight="1" spans="1:15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</row>
    <row r="582" ht="20.1" customHeight="1" spans="1:15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</row>
    <row r="583" ht="20.1" customHeight="1" spans="1:15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</row>
    <row r="584" ht="20.1" customHeight="1" spans="1:15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</row>
    <row r="585" ht="20.1" customHeight="1" spans="1:15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</row>
    <row r="586" ht="20.1" customHeight="1" spans="1:15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</row>
    <row r="587" ht="20.1" customHeight="1" spans="1:15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</row>
    <row r="588" ht="20.1" customHeight="1" spans="1:15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</row>
    <row r="589" ht="20.1" customHeight="1" spans="1:15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</row>
    <row r="590" ht="20.1" customHeight="1" spans="1:15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</row>
    <row r="591" ht="20.1" customHeight="1" spans="1:15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</row>
    <row r="592" ht="20.1" customHeight="1" spans="1:15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</row>
    <row r="593" ht="20.1" customHeight="1" spans="1:15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</row>
    <row r="594" ht="20.1" customHeight="1" spans="1:15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</row>
    <row r="595" ht="20.1" customHeight="1" spans="1:15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</row>
    <row r="596" ht="20.1" customHeight="1" spans="1:15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</row>
    <row r="597" ht="20.1" customHeight="1" spans="1:15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</row>
    <row r="598" ht="20.1" customHeight="1" spans="1:15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</row>
    <row r="599" ht="20.1" customHeight="1" spans="1:15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</row>
    <row r="600" ht="20.1" customHeight="1" spans="1:15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</row>
    <row r="601" ht="20.1" customHeight="1" spans="1:15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</row>
    <row r="602" ht="20.1" customHeight="1" spans="1:15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</row>
    <row r="603" ht="20.1" customHeight="1" spans="1:15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</row>
    <row r="604" ht="20.1" customHeight="1" spans="1:15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</row>
    <row r="605" ht="20.1" customHeight="1" spans="1:15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</row>
    <row r="606" ht="20.1" customHeight="1" spans="1:15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</row>
    <row r="607" ht="20.1" customHeight="1" spans="1:15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</row>
    <row r="608" s="35" customFormat="1" ht="20.1" customHeight="1" spans="1:15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</row>
    <row r="609" ht="20.1" customHeight="1" spans="1:15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</row>
    <row r="610" ht="20.1" customHeight="1" spans="1:15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</row>
    <row r="611" ht="20.1" customHeight="1" spans="1:15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</row>
    <row r="612" ht="20.1" customHeight="1" spans="1:15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</row>
    <row r="613" ht="20.1" customHeight="1" spans="1:15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</row>
    <row r="614" ht="20.1" customHeight="1" spans="1:15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</row>
    <row r="615" ht="20.1" customHeight="1" spans="1:15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</row>
    <row r="616" ht="20.1" customHeight="1" spans="1:15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</row>
    <row r="617" ht="20.1" customHeight="1" spans="1:15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</row>
    <row r="618" ht="20.1" customHeight="1" spans="1:15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</row>
    <row r="619" ht="20.1" customHeight="1" spans="1:15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</row>
    <row r="620" ht="20.1" customHeight="1" spans="1:15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</row>
    <row r="621" ht="20.1" customHeight="1" spans="1:15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</row>
    <row r="622" ht="20.1" customHeight="1" spans="1:15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</row>
    <row r="623" ht="20.1" customHeight="1" spans="1:15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</row>
    <row r="624" ht="20.1" customHeight="1" spans="1:15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</row>
    <row r="625" ht="20.1" customHeight="1" spans="1:15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</row>
    <row r="626" ht="20.1" customHeight="1" spans="1:15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</row>
    <row r="627" ht="20.1" customHeight="1" spans="1:15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</row>
    <row r="628" ht="20.1" customHeight="1" spans="1:15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</row>
    <row r="629" ht="20.1" customHeight="1" spans="1:15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</row>
    <row r="630" ht="20.1" customHeight="1" spans="1:15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</row>
    <row r="631" ht="20.1" customHeight="1" spans="1:15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</row>
    <row r="632" ht="20.1" customHeight="1" spans="1:15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</row>
    <row r="633" s="29" customFormat="1" ht="20.1" customHeight="1" spans="1:15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</row>
    <row r="634" ht="20.1" customHeight="1" spans="1:15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</row>
    <row r="635" ht="20.1" customHeight="1" spans="1:15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</row>
    <row r="636" ht="20.1" customHeight="1" spans="1:15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</row>
    <row r="637" ht="20.1" customHeight="1" spans="1:15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</row>
    <row r="638" ht="20.1" customHeight="1" spans="1:15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</row>
    <row r="639" ht="20.1" customHeight="1" spans="1:15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</row>
    <row r="640" ht="20.1" customHeight="1" spans="1:15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</row>
    <row r="641" ht="20.1" customHeight="1" spans="1:15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</row>
    <row r="642" ht="20.1" customHeight="1" spans="1:15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</row>
    <row r="643" ht="20.1" customHeight="1" spans="1:15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</row>
    <row r="644" ht="20.1" customHeight="1" spans="1:15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</row>
    <row r="645" ht="20.1" customHeight="1" spans="1:15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</row>
    <row r="646" ht="20.1" customHeight="1" spans="1:15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</row>
    <row r="647" ht="20.1" customHeight="1" spans="1:15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</row>
    <row r="648" ht="20.1" customHeight="1" spans="1:15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</row>
    <row r="649" ht="20.1" customHeight="1" spans="1:15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</row>
    <row r="650" ht="20.1" customHeight="1" spans="1:15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</row>
    <row r="651" ht="20.1" customHeight="1" spans="1:15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</row>
    <row r="652" ht="20.1" customHeight="1" spans="1:15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</row>
    <row r="653" ht="20.1" customHeight="1" spans="1:15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</row>
    <row r="654" ht="20.1" customHeight="1" spans="1:15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</row>
    <row r="655" ht="20.1" customHeight="1" spans="1:15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</row>
    <row r="656" s="30" customFormat="1" ht="20.1" customHeight="1" spans="1:15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</row>
    <row r="657" ht="20.1" customHeight="1" spans="1:15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</row>
    <row r="658" ht="20.1" customHeight="1" spans="1:15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</row>
    <row r="659" ht="20.1" customHeight="1" spans="1:15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</row>
    <row r="660" ht="20.1" customHeight="1" spans="1:15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</row>
    <row r="661" ht="20.1" customHeight="1" spans="1:15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</row>
    <row r="662" ht="20.1" customHeight="1" spans="1:15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</row>
    <row r="663" ht="20.1" customHeight="1" spans="1:15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</row>
    <row r="664" ht="20.1" customHeight="1" spans="1:15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</row>
    <row r="665" ht="20.1" customHeight="1" spans="1:15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</row>
    <row r="666" ht="20.1" customHeight="1" spans="1:15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</row>
    <row r="667" ht="20.1" customHeight="1" spans="1:15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</row>
    <row r="668" ht="20.1" customHeight="1" spans="1:15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</row>
    <row r="669" ht="20.1" customHeight="1" spans="1:15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</row>
    <row r="670" ht="20.1" customHeight="1" spans="1:15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</row>
    <row r="671" ht="20.1" customHeight="1" spans="1:15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</row>
    <row r="672" ht="20.1" customHeight="1" spans="1:15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</row>
    <row r="673" ht="20.1" customHeight="1" spans="1:15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</row>
    <row r="674" ht="20.1" customHeight="1" spans="1:15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</row>
    <row r="675" ht="20.1" customHeight="1" spans="1:15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</row>
    <row r="676" ht="20.1" customHeight="1" spans="1:15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</row>
    <row r="677" ht="20.1" customHeight="1" spans="1:15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</row>
    <row r="678" ht="20.1" customHeight="1" spans="1:15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</row>
    <row r="679" ht="20.1" customHeight="1" spans="1:15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</row>
    <row r="680" ht="20.1" customHeight="1" spans="1:15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</row>
    <row r="681" ht="20.1" customHeight="1" spans="1:15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</row>
    <row r="682" ht="20.1" customHeight="1" spans="1:15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</row>
    <row r="683" ht="20.1" customHeight="1" spans="1:15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</row>
    <row r="684" ht="20.1" customHeight="1" spans="1:15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</row>
    <row r="685" ht="20.1" customHeight="1" spans="1:15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</row>
    <row r="686" ht="20.1" customHeight="1" spans="1:15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</row>
    <row r="687" ht="20.1" customHeight="1" spans="1:15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</row>
    <row r="688" ht="20.1" customHeight="1" spans="1:15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</row>
    <row r="689" ht="20.1" customHeight="1" spans="1:15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</row>
    <row r="690" ht="20.1" customHeight="1" spans="1:15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</row>
    <row r="691" s="29" customFormat="1" ht="20.1" customHeight="1" spans="1:15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</row>
    <row r="692" ht="20.1" customHeight="1" spans="1:15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</row>
    <row r="693" ht="20.1" customHeight="1" spans="1:15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</row>
    <row r="694" ht="20.1" customHeight="1" spans="1:15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</row>
    <row r="695" ht="20.1" customHeight="1" spans="1:15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</row>
    <row r="696" ht="20.1" customHeight="1" spans="1:15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</row>
    <row r="697" ht="20.1" customHeight="1" spans="1:15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</row>
    <row r="698" s="36" customFormat="1" ht="20.1" customHeight="1" spans="1:15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</row>
    <row r="699" s="37" customFormat="1" ht="20.1" customHeight="1" spans="1:15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</row>
    <row r="700" ht="20.1" customHeight="1" spans="1:15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</row>
    <row r="701" ht="20.1" customHeight="1" spans="1:15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</row>
    <row r="702" ht="20.1" customHeight="1" spans="1:15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</row>
    <row r="703" ht="20.1" customHeight="1" spans="1:15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</row>
    <row r="704" ht="20.1" customHeight="1" spans="1:15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</row>
    <row r="705" ht="20.1" customHeight="1" spans="1:15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</row>
    <row r="706" ht="20.1" customHeight="1" spans="1:15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</row>
    <row r="707" ht="20.1" customHeight="1" spans="1:15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</row>
    <row r="708" ht="20.1" customHeight="1" spans="1:15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</row>
    <row r="709" ht="20.1" customHeight="1" spans="1:15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</row>
    <row r="710" ht="20.1" customHeight="1" spans="1:15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</row>
    <row r="711" ht="20.1" customHeight="1" spans="1:15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</row>
    <row r="712" ht="20.1" customHeight="1" spans="1:15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</row>
    <row r="713" ht="20.1" customHeight="1" spans="1:15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</row>
    <row r="714" ht="20.1" customHeight="1" spans="1:15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</row>
    <row r="715" ht="20.1" customHeight="1" spans="1:15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</row>
    <row r="716" ht="20.1" customHeight="1" spans="1:15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</row>
    <row r="717" ht="20.1" customHeight="1" spans="1:15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</row>
    <row r="718" ht="20.1" customHeight="1" spans="1:15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</row>
    <row r="719" s="35" customFormat="1" ht="20.1" customHeight="1" spans="1:15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</row>
    <row r="720" ht="20.1" customHeight="1" spans="1:15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</row>
    <row r="721" ht="20.1" customHeight="1" spans="1:15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</row>
    <row r="722" ht="20.1" customHeight="1" spans="1:15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</row>
    <row r="723" ht="20.1" customHeight="1" spans="1:15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</row>
    <row r="724" ht="20.1" customHeight="1" spans="1:15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</row>
    <row r="725" ht="20.1" customHeight="1" spans="1:15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</row>
    <row r="726" ht="20.1" customHeight="1" spans="1:15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</row>
    <row r="727" ht="20.1" customHeight="1" spans="1:15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</row>
    <row r="728" ht="20.1" customHeight="1" spans="1:15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</row>
    <row r="729" ht="20.1" customHeight="1" spans="1:15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</row>
    <row r="730" ht="23" customHeight="1" spans="1:15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</row>
    <row r="731" ht="20.1" customHeight="1" spans="1:15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</row>
    <row r="732" ht="20.1" customHeight="1" spans="1:15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</row>
    <row r="733" ht="20.1" customHeight="1" spans="1:15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</row>
    <row r="734" ht="20.1" customHeight="1" spans="1:15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</row>
    <row r="735" ht="20.1" customHeight="1" spans="1:15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</row>
    <row r="736" ht="20.1" customHeight="1" spans="1:15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</row>
    <row r="737" ht="20.1" customHeight="1" spans="1:15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</row>
    <row r="738" ht="20.1" customHeight="1" spans="1:15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</row>
    <row r="739" ht="20.1" customHeight="1" spans="1:15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</row>
    <row r="740" ht="20.1" customHeight="1" spans="1:15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</row>
    <row r="741" ht="20.1" customHeight="1" spans="1:15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</row>
    <row r="742" ht="20.1" customHeight="1" spans="1:15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</row>
    <row r="743" ht="20.1" customHeight="1" spans="1:15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</row>
    <row r="744" ht="20.1" customHeight="1" spans="1:15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</row>
    <row r="745" ht="20.1" customHeight="1" spans="1:15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</row>
    <row r="746" ht="20.1" customHeight="1" spans="1:15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</row>
    <row r="747" ht="20.1" customHeight="1" spans="1:15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</row>
    <row r="748" ht="20.1" customHeight="1" spans="1:15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</row>
    <row r="749" ht="20.1" customHeight="1" spans="1:15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</row>
    <row r="750" ht="20.1" customHeight="1" spans="1:15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</row>
    <row r="751" ht="20.1" customHeight="1" spans="1:15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</row>
    <row r="752" ht="20.1" customHeight="1" spans="1:15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</row>
    <row r="753" ht="20.1" customHeight="1" spans="1:15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</row>
    <row r="754" ht="20.1" customHeight="1" spans="1:15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</row>
    <row r="755" ht="20.1" customHeight="1" spans="1:15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</row>
    <row r="756" ht="20.1" customHeight="1" spans="1:15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</row>
    <row r="757" ht="20.1" customHeight="1" spans="1:15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</row>
    <row r="758" ht="20.1" customHeight="1" spans="1:15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</row>
    <row r="759" ht="20.1" customHeight="1" spans="1:15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</row>
    <row r="760" ht="20.1" customHeight="1" spans="1:15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</row>
    <row r="761" ht="20.1" customHeight="1" spans="1:15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</row>
    <row r="762" ht="20.1" customHeight="1" spans="1:15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</row>
    <row r="763" ht="20.1" customHeight="1" spans="1:15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</row>
    <row r="764" ht="20.1" customHeight="1" spans="1:15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</row>
    <row r="765" ht="20.1" customHeight="1" spans="1:15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</row>
    <row r="766" ht="20.1" customHeight="1" spans="1:15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</row>
    <row r="767" ht="20.1" customHeight="1" spans="1:15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</row>
    <row r="768" ht="20.1" customHeight="1" spans="1:15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</row>
    <row r="769" ht="20.1" customHeight="1" spans="1:15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</row>
    <row r="770" ht="20.1" customHeight="1" spans="1:15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</row>
    <row r="771" ht="20.1" customHeight="1" spans="1:15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</row>
    <row r="772" ht="20.1" customHeight="1" spans="1:15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</row>
    <row r="773" ht="20.1" customHeight="1" spans="1:15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</row>
    <row r="774" ht="20.1" customHeight="1" spans="1:15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</row>
    <row r="775" ht="20.1" customHeight="1" spans="1:15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</row>
    <row r="776" ht="20.1" customHeight="1" spans="1:15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</row>
    <row r="777" ht="20.1" customHeight="1" spans="1:15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</row>
    <row r="778" ht="20.1" customHeight="1" spans="1:15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</row>
    <row r="779" ht="20.1" customHeight="1" spans="1:15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</row>
    <row r="780" ht="20.1" customHeight="1" spans="1:15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</row>
    <row r="781" ht="20.1" customHeight="1" spans="1:15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</row>
    <row r="782" ht="20.1" customHeight="1" spans="1:15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</row>
    <row r="783" ht="20.1" customHeight="1" spans="1:15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</row>
    <row r="784" ht="20.1" customHeight="1" spans="1:15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</row>
    <row r="785" ht="20.1" customHeight="1" spans="1:15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</row>
    <row r="786" ht="20.1" customHeight="1" spans="1:15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</row>
    <row r="787" ht="20.1" customHeight="1" spans="1:15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</row>
    <row r="788" ht="20.1" customHeight="1" spans="1:15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</row>
    <row r="789" ht="20.1" customHeight="1" spans="1:15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</row>
    <row r="790" ht="20.1" customHeight="1" spans="1:15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</row>
    <row r="791" ht="20.1" customHeight="1" spans="1:15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</row>
    <row r="792" ht="20.1" customHeight="1" spans="1:15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</row>
    <row r="793" ht="20.1" customHeight="1" spans="1:15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</row>
    <row r="794" ht="20.1" customHeight="1" spans="1:15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</row>
    <row r="795" ht="20.1" customHeight="1" spans="1:15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</row>
    <row r="796" ht="20.1" customHeight="1" spans="1:15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</row>
    <row r="797" ht="20.1" customHeight="1" spans="1:15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</row>
    <row r="798" ht="20.1" customHeight="1" spans="1:15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</row>
    <row r="799" ht="20.1" customHeight="1" spans="1:15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</row>
    <row r="800" ht="20.1" customHeight="1" spans="1:15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</row>
    <row r="801" ht="20.1" customHeight="1" spans="1:15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</row>
    <row r="802" ht="20.1" customHeight="1" spans="1:15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</row>
    <row r="803" ht="20.1" customHeight="1" spans="1:15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</row>
    <row r="804" ht="20.1" customHeight="1" spans="1:15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</row>
    <row r="805" ht="20.1" customHeight="1" spans="1:15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</row>
    <row r="806" ht="20.1" customHeight="1" spans="1:15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</row>
    <row r="807" ht="20.1" customHeight="1" spans="1:15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</row>
    <row r="808" ht="20.1" customHeight="1" spans="1:15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</row>
    <row r="809" ht="20.1" customHeight="1" spans="1:15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</row>
    <row r="810" ht="20.1" customHeight="1" spans="1:15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</row>
    <row r="811" ht="20.1" customHeight="1" spans="1:15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</row>
    <row r="812" ht="20.1" customHeight="1" spans="1:15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</row>
    <row r="813" ht="20.1" customHeight="1" spans="1:15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</row>
    <row r="814" ht="20.1" customHeight="1" spans="1:15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</row>
    <row r="815" ht="20.1" customHeight="1" spans="1:15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</row>
    <row r="816" ht="20.1" customHeight="1" spans="1:15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</row>
    <row r="817" ht="20.1" customHeight="1" spans="1:15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</row>
    <row r="818" ht="20.1" customHeight="1" spans="1:15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</row>
    <row r="819" ht="20.1" customHeight="1" spans="1:15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</row>
    <row r="820" ht="20.1" customHeight="1" spans="1:15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</row>
    <row r="821" ht="20.1" customHeight="1" spans="1:15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</row>
    <row r="822" ht="20.1" customHeight="1" spans="1:15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</row>
    <row r="823" ht="20.1" customHeight="1" spans="1:15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</row>
    <row r="824" s="29" customFormat="1" ht="20.1" customHeight="1" spans="1:15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</row>
    <row r="825" ht="20.1" customHeight="1" spans="1:15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</row>
    <row r="826" ht="20.1" customHeight="1" spans="1:15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</row>
    <row r="827" ht="20.1" customHeight="1" spans="1:15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</row>
    <row r="828" ht="20.1" customHeight="1" spans="1:15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</row>
    <row r="829" ht="20.1" customHeight="1" spans="1:15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</row>
    <row r="830" ht="20.1" customHeight="1" spans="1:15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</row>
    <row r="831" ht="20.1" customHeight="1" spans="1:15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</row>
    <row r="832" ht="20.1" customHeight="1" spans="1:15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</row>
    <row r="833" ht="20.1" customHeight="1" spans="1:15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</row>
    <row r="834" ht="20.1" customHeight="1" spans="1:15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</row>
    <row r="835" ht="20.1" customHeight="1" spans="1:15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</row>
    <row r="836" ht="20.1" customHeight="1" spans="1:15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</row>
    <row r="837" ht="20.1" customHeight="1" spans="1:15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</row>
    <row r="838" ht="20.1" customHeight="1" spans="1:15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</row>
    <row r="839" ht="20.1" customHeight="1" spans="1:15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</row>
    <row r="840" ht="20.1" customHeight="1" spans="1:15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</row>
    <row r="841" ht="20.1" customHeight="1" spans="1:15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</row>
    <row r="842" ht="20.1" customHeight="1" spans="1:15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</row>
    <row r="843" ht="20.1" customHeight="1" spans="1:15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</row>
    <row r="844" s="30" customFormat="1" ht="20.1" customHeight="1" spans="1:15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</row>
    <row r="845" ht="20.1" customHeight="1" spans="1:15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</row>
    <row r="846" ht="20.1" customHeight="1" spans="1:15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</row>
    <row r="847" ht="20.1" customHeight="1" spans="1:15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</row>
    <row r="848" ht="20.1" customHeight="1" spans="1:15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</row>
    <row r="849" ht="20.1" customHeight="1" spans="1:15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</row>
    <row r="850" ht="20.1" customHeight="1" spans="1:15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</row>
    <row r="851" ht="20.1" customHeight="1" spans="1:15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</row>
    <row r="852" ht="20.1" customHeight="1" spans="1:15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</row>
    <row r="853" ht="20.1" customHeight="1"/>
    <row r="854" ht="20.1" customHeight="1"/>
    <row r="855" ht="20.1" customHeight="1"/>
    <row r="856" ht="20.1" customHeight="1"/>
    <row r="857" ht="20.1" customHeight="1"/>
    <row r="858" s="29" customFormat="1" ht="20.1" customHeight="1"/>
    <row r="859" s="29" customFormat="1" ht="20.1" customHeight="1"/>
    <row r="860" s="29" customFormat="1" ht="20.1" customHeight="1"/>
    <row r="861" s="29" customFormat="1" ht="20.1" customHeight="1"/>
    <row r="862" s="29" customFormat="1" ht="20.1" customHeight="1"/>
    <row r="863" s="29" customFormat="1" ht="20.1" customHeight="1"/>
    <row r="864" s="29" customFormat="1" ht="20.1" customHeight="1"/>
    <row r="865" s="29" customFormat="1" ht="20.1" customHeight="1"/>
    <row r="866" s="29" customFormat="1" ht="20.1" customHeight="1"/>
    <row r="867" s="29" customFormat="1" ht="20.1" customHeight="1"/>
    <row r="868" s="29" customFormat="1" ht="20.1" customHeight="1"/>
    <row r="869" s="29" customFormat="1" ht="20.1" customHeight="1"/>
    <row r="870" s="29" customFormat="1" ht="20.1" customHeight="1"/>
    <row r="871" s="29" customFormat="1" ht="20.1" customHeight="1"/>
    <row r="872" s="29" customFormat="1" ht="20.1" customHeight="1"/>
    <row r="873" s="29" customFormat="1" ht="20.1" customHeight="1"/>
    <row r="874" s="29" customFormat="1" ht="20.1" customHeight="1"/>
    <row r="875" s="29" customFormat="1" ht="20.1" customHeight="1"/>
    <row r="876" s="29" customFormat="1" ht="20.1" customHeight="1"/>
    <row r="877" s="29" customFormat="1" ht="20.1" customHeight="1"/>
    <row r="878" s="29" customFormat="1" ht="20.1" customHeight="1"/>
    <row r="879" s="29" customFormat="1" ht="20.1" customHeight="1"/>
    <row r="880" s="29" customFormat="1" ht="20.1" customHeight="1"/>
    <row r="881" ht="20.1" customHeight="1" spans="1:15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</row>
    <row r="882" ht="20.1" customHeight="1" spans="1:15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</row>
    <row r="883" ht="20.1" customHeight="1" spans="1:15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</row>
    <row r="884" ht="20.1" customHeight="1" spans="1:15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</row>
    <row r="885" ht="20.1" customHeight="1" spans="1:15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</row>
    <row r="886" ht="20.1" customHeight="1" spans="1:15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</row>
    <row r="887" ht="20.1" customHeight="1" spans="1:15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</row>
    <row r="888" ht="20.1" customHeight="1" spans="1:15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</row>
    <row r="889" ht="20.1" customHeight="1" spans="1:15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</row>
    <row r="890" ht="20.1" customHeight="1" spans="1:15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</row>
    <row r="891" ht="20.1" customHeight="1" spans="1:15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</row>
    <row r="892" ht="20.1" customHeight="1" spans="1:15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</row>
    <row r="893" ht="20.1" customHeight="1" spans="1:15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</row>
    <row r="894" ht="20.1" customHeight="1" spans="1:15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</row>
    <row r="895" ht="20.1" customHeight="1" spans="1:15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</row>
    <row r="896" ht="20.1" customHeight="1" spans="1:15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</row>
    <row r="897" ht="20.1" customHeight="1" spans="1:15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</row>
    <row r="898" ht="20.1" customHeight="1" spans="1:15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</row>
    <row r="899" ht="20.1" customHeight="1" spans="1:15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</row>
    <row r="900" ht="20.1" customHeight="1" spans="1:15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</row>
    <row r="901" ht="20.1" customHeight="1" spans="1:15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</row>
    <row r="902" ht="20.1" customHeight="1" spans="1:15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</row>
    <row r="903" ht="20.1" customHeight="1" spans="1:15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</row>
    <row r="904" ht="20.1" customHeight="1" spans="1:15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</row>
    <row r="905" ht="20.1" customHeight="1" spans="1:15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</row>
    <row r="906" ht="20.1" customHeight="1" spans="1:15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</row>
    <row r="907" ht="20.1" customHeight="1" spans="1:15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</row>
    <row r="908" ht="20.1" customHeight="1" spans="1:15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</row>
    <row r="909" ht="20.1" customHeight="1" spans="1:15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</row>
    <row r="910" ht="20.1" customHeight="1" spans="1:15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</row>
    <row r="911" ht="20.1" customHeight="1" spans="1:15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</row>
    <row r="912" ht="20.1" customHeight="1" spans="1:15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</row>
    <row r="913" ht="20.1" customHeight="1" spans="1:15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</row>
    <row r="914" ht="20.1" customHeight="1" spans="1:15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</row>
    <row r="915" ht="20.1" customHeight="1" spans="1:15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</row>
    <row r="916" ht="20.1" customHeight="1" spans="1:15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</row>
    <row r="917" ht="20.1" customHeight="1" spans="1:15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</row>
    <row r="918" ht="20.1" customHeight="1" spans="1:15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</row>
    <row r="919" ht="20.1" customHeight="1" spans="1:15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</row>
    <row r="920" ht="20.1" customHeight="1" spans="1:15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</row>
    <row r="921" ht="20.1" customHeight="1" spans="1:15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</row>
    <row r="922" ht="20.1" customHeight="1" spans="1:15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</row>
    <row r="923" ht="20.1" customHeight="1" spans="1:15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</row>
    <row r="924" ht="20.1" customHeight="1" spans="1:15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</row>
    <row r="925" ht="20.1" customHeight="1" spans="1:15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</row>
    <row r="926" ht="20.1" customHeight="1" spans="1:15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</row>
    <row r="927" ht="20.1" customHeight="1" spans="1:15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</row>
    <row r="928" ht="20.1" customHeight="1" spans="1:15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</row>
    <row r="929" ht="20.1" customHeight="1" spans="1:15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</row>
    <row r="930" ht="20.1" customHeight="1" spans="1:15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</row>
    <row r="931" ht="20.1" customHeight="1" spans="1:15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</row>
    <row r="932" ht="20.1" customHeight="1" spans="1:15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</row>
    <row r="933" ht="20.1" customHeight="1" spans="1:15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</row>
    <row r="934" ht="20.1" customHeight="1" spans="1:15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</row>
    <row r="935" ht="20.1" customHeight="1" spans="1:15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</row>
    <row r="936" ht="20.1" customHeight="1" spans="1:15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</row>
    <row r="937" ht="20.1" customHeight="1" spans="1:15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</row>
    <row r="938" ht="20.1" customHeight="1" spans="1:15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</row>
    <row r="939" ht="20.1" customHeight="1" spans="1:15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</row>
    <row r="940" ht="20.1" customHeight="1" spans="1:15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</row>
    <row r="941" s="34" customFormat="1" ht="20.1" customHeight="1" spans="1:15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</row>
    <row r="942" s="34" customFormat="1" ht="20.1" customHeight="1" spans="1:15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</row>
    <row r="943" s="34" customFormat="1" ht="20.1" customHeight="1" spans="1:15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</row>
    <row r="944" s="34" customFormat="1" ht="20.1" customHeight="1" spans="1:15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</row>
    <row r="945" s="34" customFormat="1" ht="20.1" customHeight="1" spans="1:15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</row>
    <row r="946" s="34" customFormat="1" ht="20.1" customHeight="1" spans="1:15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</row>
    <row r="947" s="34" customFormat="1" ht="20.1" customHeight="1" spans="1:15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</row>
    <row r="948" s="34" customFormat="1" ht="20.1" customHeight="1" spans="1:15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</row>
    <row r="949" s="34" customFormat="1" ht="20.1" customHeight="1" spans="1:16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 s="72" t="s">
        <v>169</v>
      </c>
    </row>
    <row r="950" s="34" customFormat="1" ht="20.1" customHeight="1" spans="1:15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</row>
    <row r="951" s="34" customFormat="1" ht="20.1" customHeight="1" spans="1:15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</row>
    <row r="952" s="34" customFormat="1" ht="20.1" customHeight="1" spans="1:15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</row>
    <row r="953" s="34" customFormat="1" ht="20.1" customHeight="1" spans="1:15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</row>
    <row r="954" s="34" customFormat="1" ht="20.1" customHeight="1" spans="1:15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</row>
    <row r="955" s="34" customFormat="1" ht="20.1" customHeight="1" spans="1:15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</row>
    <row r="956" s="34" customFormat="1" ht="20.1" customHeight="1" spans="1:15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</row>
    <row r="957" s="34" customFormat="1" ht="20.1" customHeight="1" spans="1:15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</row>
    <row r="958" s="34" customFormat="1" ht="20.1" customHeight="1" spans="1:15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</row>
    <row r="959" s="34" customFormat="1" ht="20.1" customHeight="1" spans="1:15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</row>
    <row r="960" s="34" customFormat="1" ht="20.1" customHeight="1" spans="1:15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</row>
    <row r="961" s="34" customFormat="1" ht="20.1" customHeight="1" spans="1:15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</row>
    <row r="962" s="34" customFormat="1" ht="20.1" customHeight="1" spans="1:15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</row>
    <row r="963" s="34" customFormat="1" ht="20.1" customHeight="1" spans="1:15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</row>
    <row r="964" s="34" customFormat="1" ht="20.1" customHeight="1" spans="1:15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</row>
    <row r="965" ht="20.1" customHeight="1" spans="1:15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</row>
    <row r="966" ht="20.1" customHeight="1" spans="1:15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</row>
    <row r="967" ht="20.1" customHeight="1" spans="1:15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</row>
    <row r="968" ht="20.1" customHeight="1" spans="1:15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</row>
    <row r="969" ht="20.1" customHeight="1" spans="1:15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</row>
    <row r="970" ht="20.1" customHeight="1" spans="1:15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</row>
    <row r="971" ht="20.1" customHeight="1" spans="1:15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</row>
    <row r="972" ht="20.1" customHeight="1" spans="1:15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</row>
    <row r="973" ht="20.1" customHeight="1" spans="1:15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</row>
    <row r="974" ht="20.1" customHeight="1" spans="1:15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</row>
    <row r="975" s="37" customFormat="1" ht="20.1" customHeight="1" spans="1:15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</row>
    <row r="976" ht="20.1" customHeight="1" spans="1:15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</row>
    <row r="977" ht="20.1" customHeight="1" spans="1:15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</row>
    <row r="978" ht="20.1" customHeight="1" spans="1:15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</row>
    <row r="979" ht="20.1" customHeight="1" spans="1:15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</row>
    <row r="980" ht="20.1" customHeight="1" spans="1:15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</row>
    <row r="981" ht="20.1" customHeight="1" spans="1:15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</row>
    <row r="982" ht="20.1" customHeight="1" spans="1:15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</row>
    <row r="983" ht="20.1" customHeight="1" spans="1:15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</row>
    <row r="984" ht="20.1" customHeight="1" spans="1:15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</row>
    <row r="985" ht="20.1" customHeight="1" spans="1:15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</row>
    <row r="986" ht="20.1" customHeight="1" spans="1:15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</row>
    <row r="987" ht="20.1" customHeight="1" spans="1:15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</row>
    <row r="988" ht="20.1" customHeight="1" spans="1:15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</row>
    <row r="989" ht="20.1" customHeight="1" spans="1:15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</row>
    <row r="990" ht="20.1" customHeight="1" spans="1:15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</row>
    <row r="991" ht="20.1" customHeight="1" spans="1:15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</row>
    <row r="992" ht="20.1" customHeight="1" spans="1:15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</row>
    <row r="993" ht="20.1" customHeight="1" spans="1:15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</row>
    <row r="994" ht="20.1" customHeight="1" spans="1:15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</row>
    <row r="995" ht="20.1" customHeight="1" spans="1:15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</row>
    <row r="996" ht="20.1" customHeight="1" spans="1:15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</row>
    <row r="997" ht="20.1" customHeight="1" spans="1:15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</row>
    <row r="998" ht="20.1" customHeight="1" spans="1:15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</row>
    <row r="999" ht="20.1" customHeight="1" spans="1:15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</row>
    <row r="1000" ht="20.1" customHeight="1" spans="1:15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</row>
    <row r="1001" ht="20.1" customHeight="1" spans="1:15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</row>
    <row r="1002" ht="20.1" customHeight="1" spans="1:15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</row>
    <row r="1003" ht="20.1" customHeight="1" spans="1:15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</row>
    <row r="1004" ht="20.1" customHeight="1" spans="1:15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</row>
    <row r="1005" ht="20.1" customHeight="1" spans="1:15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</row>
    <row r="1006" ht="20.1" customHeight="1" spans="1:15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</row>
    <row r="1007" ht="20.1" customHeight="1" spans="1:15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</row>
    <row r="1008" ht="20.1" customHeight="1" spans="1:15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</row>
    <row r="1009" ht="20.1" customHeight="1" spans="1:15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</row>
    <row r="1010" ht="20.1" customHeight="1" spans="1:15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</row>
    <row r="1011" ht="20.1" customHeight="1" spans="1:15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</row>
    <row r="1012" ht="20.1" customHeight="1" spans="1:15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</row>
    <row r="1013" ht="20.1" customHeight="1" spans="1:15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</row>
    <row r="1014" s="34" customFormat="1" ht="20.1" customHeight="1" spans="1:15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</row>
    <row r="1015" s="34" customFormat="1" ht="20.1" customHeight="1" spans="1:15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</row>
    <row r="1016" s="34" customFormat="1" ht="20.1" customHeight="1" spans="1:15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</row>
    <row r="1017" s="34" customFormat="1" ht="20.1" customHeight="1" spans="1:15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</row>
    <row r="1018" s="34" customFormat="1" ht="20.1" customHeight="1" spans="1:15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</row>
    <row r="1019" s="34" customFormat="1" ht="20.1" customHeight="1" spans="1:15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</row>
    <row r="1020" s="34" customFormat="1" ht="20.1" customHeight="1" spans="1:15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</row>
    <row r="1021" ht="20.1" customHeight="1" spans="1:15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</row>
    <row r="1022" ht="20.1" customHeight="1" spans="1:15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</row>
    <row r="1023" ht="20.1" customHeight="1" spans="1:15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</row>
    <row r="1024" ht="20.1" customHeight="1" spans="1:15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</row>
    <row r="1025" ht="20.1" customHeight="1" spans="1:15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</row>
    <row r="1026" ht="20.1" customHeight="1" spans="1:15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</row>
    <row r="1027" ht="20.1" customHeight="1" spans="1:15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</row>
    <row r="1028" ht="20.1" customHeight="1" spans="1:15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</row>
    <row r="1029" ht="20.1" customHeight="1" spans="1:15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</row>
    <row r="1030" ht="20.1" customHeight="1" spans="1:15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</row>
    <row r="1031" ht="20.1" customHeight="1" spans="1:15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</row>
    <row r="1032" ht="20.1" customHeight="1" spans="1:15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</row>
    <row r="1033" ht="20.1" customHeight="1" spans="1:15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</row>
    <row r="1034" ht="20.1" customHeight="1" spans="1:15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</row>
    <row r="1035" ht="20.1" customHeight="1" spans="1:15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</row>
    <row r="1036" ht="20.1" customHeight="1" spans="1:15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</row>
    <row r="1037" ht="20.1" customHeight="1" spans="1:15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</row>
    <row r="1038" ht="15.6" spans="15:15">
      <c r="O1038" s="73"/>
    </row>
    <row r="1061" ht="15.6" spans="12:12">
      <c r="L1061" s="74"/>
    </row>
  </sheetData>
  <autoFilter ref="O1:O1061">
    <extLst/>
  </autoFilter>
  <mergeCells count="17">
    <mergeCell ref="A1:B1"/>
    <mergeCell ref="A2:N2"/>
    <mergeCell ref="A3:N3"/>
    <mergeCell ref="F4:G4"/>
    <mergeCell ref="H4:J4"/>
    <mergeCell ref="A4:A6"/>
    <mergeCell ref="B4:B6"/>
    <mergeCell ref="C4:C6"/>
    <mergeCell ref="D4:D6"/>
    <mergeCell ref="E4:E6"/>
    <mergeCell ref="F5:F6"/>
    <mergeCell ref="G5:G6"/>
    <mergeCell ref="I5:I6"/>
    <mergeCell ref="J5:J6"/>
    <mergeCell ref="K4:K6"/>
    <mergeCell ref="L4:L6"/>
    <mergeCell ref="M4:N6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zoomScale="80" zoomScaleNormal="80" workbookViewId="0">
      <selection activeCell="I9" sqref="I9"/>
    </sheetView>
  </sheetViews>
  <sheetFormatPr defaultColWidth="9" defaultRowHeight="14.4" outlineLevelCol="7"/>
  <cols>
    <col min="1" max="1" width="6.87962962962963" style="3" customWidth="1"/>
    <col min="2" max="2" width="9" style="3" customWidth="1"/>
    <col min="3" max="3" width="6" style="3" customWidth="1"/>
    <col min="4" max="4" width="13.0555555555556" style="4" customWidth="1"/>
    <col min="5" max="5" width="21.3796296296296" style="3" customWidth="1"/>
    <col min="6" max="6" width="11.3981481481481" style="3" customWidth="1"/>
    <col min="7" max="7" width="56.1111111111111" style="3" customWidth="1"/>
    <col min="8" max="8" width="9" style="5"/>
    <col min="9" max="9" width="37.962962962963" style="5" customWidth="1"/>
    <col min="10" max="16384" width="9" style="5"/>
  </cols>
  <sheetData>
    <row r="1" spans="1:2">
      <c r="A1" s="6" t="s">
        <v>170</v>
      </c>
      <c r="B1" s="6"/>
    </row>
    <row r="2" spans="1:1">
      <c r="A2" s="7" t="s">
        <v>79</v>
      </c>
    </row>
    <row r="3" ht="25.8" spans="1:7">
      <c r="A3" s="8" t="s">
        <v>171</v>
      </c>
      <c r="B3" s="8"/>
      <c r="C3" s="8"/>
      <c r="D3" s="9"/>
      <c r="E3" s="8"/>
      <c r="F3" s="8"/>
      <c r="G3" s="8"/>
    </row>
    <row r="4" spans="1:1">
      <c r="A4" s="7" t="s">
        <v>79</v>
      </c>
    </row>
    <row r="5" spans="1:7">
      <c r="A5" s="10" t="s">
        <v>82</v>
      </c>
      <c r="G5" s="11"/>
    </row>
    <row r="6" s="1" customFormat="1" ht="20.1" customHeight="1" spans="1:8">
      <c r="A6" s="12">
        <f>ROW()-6</f>
        <v>0</v>
      </c>
      <c r="B6" s="13" t="s">
        <v>172</v>
      </c>
      <c r="C6" s="13" t="s">
        <v>112</v>
      </c>
      <c r="D6" s="14" t="s">
        <v>100</v>
      </c>
      <c r="E6" s="140" t="s">
        <v>173</v>
      </c>
      <c r="F6" s="15">
        <v>200</v>
      </c>
      <c r="G6" s="16" t="s">
        <v>58</v>
      </c>
      <c r="H6" s="17" t="str">
        <f>IF(ISNA(VLOOKUP(E6,#REF!,1,)),"不存在","存在")</f>
        <v>存在</v>
      </c>
    </row>
    <row r="7" s="1" customFormat="1" ht="20.1" customHeight="1" spans="1:8">
      <c r="A7" s="12">
        <f>ROW()-6</f>
        <v>1</v>
      </c>
      <c r="B7" s="13" t="s">
        <v>174</v>
      </c>
      <c r="C7" s="13" t="s">
        <v>99</v>
      </c>
      <c r="D7" s="14" t="s">
        <v>100</v>
      </c>
      <c r="E7" s="140" t="s">
        <v>175</v>
      </c>
      <c r="F7" s="15">
        <v>200</v>
      </c>
      <c r="G7" s="16" t="s">
        <v>58</v>
      </c>
      <c r="H7" s="17" t="str">
        <f>IF(ISNA(VLOOKUP(E7,#REF!,1,)),"不存在","存在")</f>
        <v>存在</v>
      </c>
    </row>
    <row r="8" s="1" customFormat="1" ht="20.1" customHeight="1" spans="1:8">
      <c r="A8" s="12">
        <f t="shared" ref="A8:A17" si="0">ROW()-6</f>
        <v>2</v>
      </c>
      <c r="B8" s="18" t="s">
        <v>176</v>
      </c>
      <c r="C8" s="18" t="s">
        <v>112</v>
      </c>
      <c r="D8" s="14" t="s">
        <v>100</v>
      </c>
      <c r="E8" s="18" t="s">
        <v>177</v>
      </c>
      <c r="F8" s="18">
        <v>200</v>
      </c>
      <c r="G8" s="16" t="s">
        <v>58</v>
      </c>
      <c r="H8" s="17" t="str">
        <f>IF(ISNA(VLOOKUP(E8,#REF!,1,)),"不存在","存在")</f>
        <v>存在</v>
      </c>
    </row>
    <row r="9" s="2" customFormat="1" ht="20.1" customHeight="1" spans="1:8">
      <c r="A9" s="12">
        <f t="shared" si="0"/>
        <v>3</v>
      </c>
      <c r="B9" s="18" t="s">
        <v>178</v>
      </c>
      <c r="C9" s="18" t="s">
        <v>112</v>
      </c>
      <c r="D9" s="14" t="s">
        <v>100</v>
      </c>
      <c r="E9" s="135" t="s">
        <v>179</v>
      </c>
      <c r="F9" s="18">
        <v>200</v>
      </c>
      <c r="G9" s="16" t="s">
        <v>58</v>
      </c>
      <c r="H9" s="17" t="str">
        <f>IF(ISNA(VLOOKUP(E9,#REF!,1,)),"不存在","存在")</f>
        <v>存在</v>
      </c>
    </row>
    <row r="10" s="2" customFormat="1" ht="20.1" customHeight="1" spans="1:8">
      <c r="A10" s="12">
        <f t="shared" si="0"/>
        <v>4</v>
      </c>
      <c r="B10" s="18" t="s">
        <v>180</v>
      </c>
      <c r="C10" s="18" t="s">
        <v>112</v>
      </c>
      <c r="D10" s="14" t="s">
        <v>181</v>
      </c>
      <c r="E10" s="135" t="s">
        <v>182</v>
      </c>
      <c r="F10" s="18">
        <v>200</v>
      </c>
      <c r="G10" s="16" t="s">
        <v>58</v>
      </c>
      <c r="H10" s="17" t="str">
        <f>IF(ISNA(VLOOKUP(E10,#REF!,1,)),"不存在","存在")</f>
        <v>存在</v>
      </c>
    </row>
    <row r="11" s="2" customFormat="1" ht="24" customHeight="1" spans="1:8">
      <c r="A11" s="12">
        <f t="shared" si="0"/>
        <v>5</v>
      </c>
      <c r="B11" s="18" t="s">
        <v>183</v>
      </c>
      <c r="C11" s="18" t="s">
        <v>112</v>
      </c>
      <c r="D11" s="14" t="s">
        <v>181</v>
      </c>
      <c r="E11" s="135" t="s">
        <v>179</v>
      </c>
      <c r="F11" s="18">
        <v>200</v>
      </c>
      <c r="G11" s="16" t="s">
        <v>58</v>
      </c>
      <c r="H11" s="17" t="str">
        <f>IF(ISNA(VLOOKUP(E11,#REF!,1,)),"不存在","存在")</f>
        <v>存在</v>
      </c>
    </row>
    <row r="12" s="2" customFormat="1" ht="20.1" customHeight="1" spans="1:8">
      <c r="A12" s="12">
        <f t="shared" si="0"/>
        <v>6</v>
      </c>
      <c r="B12" s="18" t="s">
        <v>184</v>
      </c>
      <c r="C12" s="18" t="s">
        <v>99</v>
      </c>
      <c r="D12" s="14" t="s">
        <v>100</v>
      </c>
      <c r="E12" s="135" t="s">
        <v>185</v>
      </c>
      <c r="F12" s="18">
        <v>200</v>
      </c>
      <c r="G12" s="16" t="s">
        <v>58</v>
      </c>
      <c r="H12" s="17" t="str">
        <f>IF(ISNA(VLOOKUP(E12,#REF!,1,)),"不存在","存在")</f>
        <v>存在</v>
      </c>
    </row>
    <row r="13" s="2" customFormat="1" ht="20.1" customHeight="1" spans="1:8">
      <c r="A13" s="12">
        <f t="shared" si="0"/>
        <v>7</v>
      </c>
      <c r="B13" s="18" t="s">
        <v>186</v>
      </c>
      <c r="C13" s="18" t="s">
        <v>112</v>
      </c>
      <c r="D13" s="14" t="s">
        <v>100</v>
      </c>
      <c r="E13" s="135" t="s">
        <v>177</v>
      </c>
      <c r="F13" s="18">
        <v>200</v>
      </c>
      <c r="G13" s="16" t="s">
        <v>58</v>
      </c>
      <c r="H13" s="17" t="str">
        <f>IF(ISNA(VLOOKUP(E13,#REF!,1,)),"不存在","存在")</f>
        <v>存在</v>
      </c>
    </row>
    <row r="14" s="2" customFormat="1" ht="20.1" customHeight="1" spans="1:8">
      <c r="A14" s="12">
        <f t="shared" si="0"/>
        <v>8</v>
      </c>
      <c r="B14" s="18" t="s">
        <v>187</v>
      </c>
      <c r="C14" s="18" t="s">
        <v>99</v>
      </c>
      <c r="D14" s="14" t="s">
        <v>100</v>
      </c>
      <c r="E14" s="135" t="s">
        <v>188</v>
      </c>
      <c r="F14" s="18">
        <v>200</v>
      </c>
      <c r="G14" s="16" t="s">
        <v>58</v>
      </c>
      <c r="H14" s="17" t="str">
        <f>IF(ISNA(VLOOKUP(E14,#REF!,1,)),"不存在","存在")</f>
        <v>存在</v>
      </c>
    </row>
    <row r="15" s="2" customFormat="1" ht="20.1" customHeight="1" spans="1:8">
      <c r="A15" s="12">
        <f t="shared" si="0"/>
        <v>9</v>
      </c>
      <c r="B15" s="18" t="s">
        <v>189</v>
      </c>
      <c r="C15" s="18" t="s">
        <v>99</v>
      </c>
      <c r="D15" s="14" t="s">
        <v>100</v>
      </c>
      <c r="E15" s="135" t="s">
        <v>185</v>
      </c>
      <c r="F15" s="18">
        <v>200</v>
      </c>
      <c r="G15" s="16" t="s">
        <v>58</v>
      </c>
      <c r="H15" s="17" t="str">
        <f>IF(ISNA(VLOOKUP(E15,#REF!,1,)),"不存在","存在")</f>
        <v>存在</v>
      </c>
    </row>
    <row r="16" s="2" customFormat="1" ht="20.1" customHeight="1" spans="1:8">
      <c r="A16" s="12">
        <f t="shared" si="0"/>
        <v>10</v>
      </c>
      <c r="B16" s="18" t="s">
        <v>190</v>
      </c>
      <c r="C16" s="18" t="s">
        <v>112</v>
      </c>
      <c r="D16" s="14" t="s">
        <v>100</v>
      </c>
      <c r="E16" s="135" t="s">
        <v>191</v>
      </c>
      <c r="F16" s="18">
        <v>200</v>
      </c>
      <c r="G16" s="16" t="s">
        <v>58</v>
      </c>
      <c r="H16" s="17" t="str">
        <f>IF(ISNA(VLOOKUP(E16,#REF!,1,)),"不存在","存在")</f>
        <v>存在</v>
      </c>
    </row>
    <row r="17" s="2" customFormat="1" ht="20.1" customHeight="1" spans="1:8">
      <c r="A17" s="12">
        <f t="shared" si="0"/>
        <v>11</v>
      </c>
      <c r="B17" s="18" t="s">
        <v>192</v>
      </c>
      <c r="C17" s="18" t="s">
        <v>99</v>
      </c>
      <c r="D17" s="14" t="s">
        <v>100</v>
      </c>
      <c r="E17" s="135" t="s">
        <v>185</v>
      </c>
      <c r="F17" s="18">
        <v>200</v>
      </c>
      <c r="G17" s="16" t="s">
        <v>58</v>
      </c>
      <c r="H17" s="17" t="str">
        <f>IF(ISNA(VLOOKUP(E17,#REF!,1,)),"不存在","存在")</f>
        <v>存在</v>
      </c>
    </row>
    <row r="18" s="2" customFormat="1" ht="20.1" customHeight="1" spans="1:8">
      <c r="A18" s="12">
        <f t="shared" ref="A18:A27" si="1">ROW()-6</f>
        <v>12</v>
      </c>
      <c r="B18" s="18" t="s">
        <v>193</v>
      </c>
      <c r="C18" s="18" t="s">
        <v>99</v>
      </c>
      <c r="D18" s="14" t="s">
        <v>100</v>
      </c>
      <c r="E18" s="135" t="s">
        <v>194</v>
      </c>
      <c r="F18" s="18">
        <v>200</v>
      </c>
      <c r="G18" s="16" t="s">
        <v>58</v>
      </c>
      <c r="H18" s="17" t="str">
        <f>IF(ISNA(VLOOKUP(E18,#REF!,1,)),"不存在","存在")</f>
        <v>存在</v>
      </c>
    </row>
    <row r="19" s="2" customFormat="1" ht="20.1" customHeight="1" spans="1:8">
      <c r="A19" s="12">
        <f t="shared" si="1"/>
        <v>13</v>
      </c>
      <c r="B19" s="18" t="s">
        <v>195</v>
      </c>
      <c r="C19" s="18" t="s">
        <v>99</v>
      </c>
      <c r="D19" s="14" t="s">
        <v>100</v>
      </c>
      <c r="E19" s="135" t="s">
        <v>185</v>
      </c>
      <c r="F19" s="18">
        <v>200</v>
      </c>
      <c r="G19" s="16" t="s">
        <v>58</v>
      </c>
      <c r="H19" s="17" t="str">
        <f>IF(ISNA(VLOOKUP(E19,#REF!,1,)),"不存在","存在")</f>
        <v>存在</v>
      </c>
    </row>
    <row r="20" s="2" customFormat="1" ht="20.1" customHeight="1" spans="1:8">
      <c r="A20" s="12">
        <f t="shared" si="1"/>
        <v>14</v>
      </c>
      <c r="B20" s="18" t="s">
        <v>196</v>
      </c>
      <c r="C20" s="18" t="s">
        <v>99</v>
      </c>
      <c r="D20" s="14" t="s">
        <v>100</v>
      </c>
      <c r="E20" s="135" t="s">
        <v>175</v>
      </c>
      <c r="F20" s="18">
        <v>200</v>
      </c>
      <c r="G20" s="16" t="s">
        <v>58</v>
      </c>
      <c r="H20" s="17" t="str">
        <f>IF(ISNA(VLOOKUP(E20,#REF!,1,)),"不存在","存在")</f>
        <v>存在</v>
      </c>
    </row>
    <row r="21" s="2" customFormat="1" ht="20.1" customHeight="1" spans="1:8">
      <c r="A21" s="12">
        <f t="shared" si="1"/>
        <v>15</v>
      </c>
      <c r="B21" s="18" t="s">
        <v>197</v>
      </c>
      <c r="C21" s="18" t="s">
        <v>112</v>
      </c>
      <c r="D21" s="14" t="s">
        <v>100</v>
      </c>
      <c r="E21" s="135" t="s">
        <v>198</v>
      </c>
      <c r="F21" s="18">
        <v>200</v>
      </c>
      <c r="G21" s="16" t="s">
        <v>58</v>
      </c>
      <c r="H21" s="17" t="str">
        <f>IF(ISNA(VLOOKUP(E21,#REF!,1,)),"不存在","存在")</f>
        <v>存在</v>
      </c>
    </row>
    <row r="22" s="2" customFormat="1" ht="20.1" customHeight="1" spans="1:8">
      <c r="A22" s="12">
        <f t="shared" si="1"/>
        <v>16</v>
      </c>
      <c r="B22" s="18" t="s">
        <v>199</v>
      </c>
      <c r="C22" s="18" t="s">
        <v>112</v>
      </c>
      <c r="D22" s="14" t="s">
        <v>181</v>
      </c>
      <c r="E22" s="135" t="s">
        <v>200</v>
      </c>
      <c r="F22" s="18">
        <v>200</v>
      </c>
      <c r="G22" s="16" t="s">
        <v>58</v>
      </c>
      <c r="H22" s="17" t="str">
        <f>IF(ISNA(VLOOKUP(E22,#REF!,1,)),"不存在","存在")</f>
        <v>存在</v>
      </c>
    </row>
    <row r="23" s="2" customFormat="1" ht="20.1" customHeight="1" spans="1:8">
      <c r="A23" s="12">
        <f t="shared" si="1"/>
        <v>17</v>
      </c>
      <c r="B23" s="18" t="s">
        <v>201</v>
      </c>
      <c r="C23" s="18" t="s">
        <v>112</v>
      </c>
      <c r="D23" s="14" t="s">
        <v>100</v>
      </c>
      <c r="E23" s="19" t="s">
        <v>202</v>
      </c>
      <c r="F23" s="18">
        <v>200</v>
      </c>
      <c r="G23" s="16" t="s">
        <v>58</v>
      </c>
      <c r="H23" s="17" t="str">
        <f>IF(ISNA(VLOOKUP(E23,#REF!,1,)),"不存在","存在")</f>
        <v>存在</v>
      </c>
    </row>
    <row r="24" s="2" customFormat="1" ht="20.1" customHeight="1" spans="1:8">
      <c r="A24" s="12">
        <f t="shared" si="1"/>
        <v>18</v>
      </c>
      <c r="B24" s="18" t="s">
        <v>203</v>
      </c>
      <c r="C24" s="18" t="s">
        <v>99</v>
      </c>
      <c r="D24" s="14" t="s">
        <v>100</v>
      </c>
      <c r="E24" s="19" t="s">
        <v>204</v>
      </c>
      <c r="F24" s="18">
        <v>200</v>
      </c>
      <c r="G24" s="16" t="s">
        <v>58</v>
      </c>
      <c r="H24" s="17" t="str">
        <f>IF(ISNA(VLOOKUP(E24,#REF!,1,)),"不存在","存在")</f>
        <v>存在</v>
      </c>
    </row>
    <row r="25" s="2" customFormat="1" ht="20.1" customHeight="1" spans="1:8">
      <c r="A25" s="12">
        <f t="shared" si="1"/>
        <v>19</v>
      </c>
      <c r="B25" s="20" t="s">
        <v>205</v>
      </c>
      <c r="C25" s="20" t="s">
        <v>112</v>
      </c>
      <c r="D25" s="20" t="s">
        <v>100</v>
      </c>
      <c r="E25" s="136" t="s">
        <v>206</v>
      </c>
      <c r="F25" s="20">
        <v>200</v>
      </c>
      <c r="G25" s="21" t="s">
        <v>58</v>
      </c>
      <c r="H25" s="17" t="str">
        <f>IF(ISNA(VLOOKUP(E25,#REF!,1,)),"不存在","存在")</f>
        <v>存在</v>
      </c>
    </row>
    <row r="26" s="2" customFormat="1" ht="20.1" customHeight="1" spans="1:8">
      <c r="A26" s="12">
        <f t="shared" si="1"/>
        <v>20</v>
      </c>
      <c r="B26" s="22" t="s">
        <v>207</v>
      </c>
      <c r="C26" s="18" t="s">
        <v>99</v>
      </c>
      <c r="D26" s="23" t="s">
        <v>100</v>
      </c>
      <c r="E26" s="24" t="s">
        <v>194</v>
      </c>
      <c r="F26" s="25">
        <v>200</v>
      </c>
      <c r="G26" s="18" t="s">
        <v>58</v>
      </c>
      <c r="H26" s="17" t="str">
        <f>IF(ISNA(VLOOKUP(E26,#REF!,1,)),"不存在","存在")</f>
        <v>存在</v>
      </c>
    </row>
    <row r="27" s="2" customFormat="1" ht="20.1" customHeight="1" spans="1:8">
      <c r="A27" s="12">
        <f t="shared" si="1"/>
        <v>21</v>
      </c>
      <c r="B27" s="26" t="s">
        <v>208</v>
      </c>
      <c r="C27" s="18" t="s">
        <v>99</v>
      </c>
      <c r="D27" s="19" t="s">
        <v>100</v>
      </c>
      <c r="E27" s="24" t="s">
        <v>209</v>
      </c>
      <c r="F27" s="25">
        <v>200</v>
      </c>
      <c r="G27" s="18" t="s">
        <v>58</v>
      </c>
      <c r="H27" s="17" t="str">
        <f>IF(ISNA(VLOOKUP(E27,#REF!,1,)),"不存在","存在")</f>
        <v>存在</v>
      </c>
    </row>
    <row r="28" s="2" customFormat="1" ht="20.1" customHeight="1" spans="1:8">
      <c r="A28" s="12">
        <f>ROW()-6</f>
        <v>22</v>
      </c>
      <c r="B28" s="27" t="s">
        <v>210</v>
      </c>
      <c r="C28" s="27" t="s">
        <v>112</v>
      </c>
      <c r="D28" s="27" t="s">
        <v>100</v>
      </c>
      <c r="E28" s="27" t="s">
        <v>211</v>
      </c>
      <c r="F28" s="27">
        <v>200</v>
      </c>
      <c r="G28" s="27" t="s">
        <v>58</v>
      </c>
      <c r="H28" s="17" t="str">
        <f>IF(ISNA(VLOOKUP(E28,#REF!,1,)),"不存在","存在")</f>
        <v>存在</v>
      </c>
    </row>
    <row r="29" s="2" customFormat="1" ht="20.1" customHeight="1" spans="1:8">
      <c r="A29" s="12">
        <f>ROW()-6</f>
        <v>23</v>
      </c>
      <c r="B29" s="18" t="s">
        <v>212</v>
      </c>
      <c r="C29" s="18" t="s">
        <v>112</v>
      </c>
      <c r="D29" s="14" t="s">
        <v>181</v>
      </c>
      <c r="E29" s="18" t="s">
        <v>213</v>
      </c>
      <c r="F29" s="18">
        <v>200</v>
      </c>
      <c r="G29" s="18" t="s">
        <v>58</v>
      </c>
      <c r="H29" s="17" t="str">
        <f>IF(ISNA(VLOOKUP(E29,#REF!,1,)),"不存在","存在")</f>
        <v>存在</v>
      </c>
    </row>
    <row r="30" s="2" customFormat="1" ht="20.1" customHeight="1" spans="1:8">
      <c r="A30" s="12">
        <f>ROW()-6</f>
        <v>24</v>
      </c>
      <c r="B30" s="28" t="s">
        <v>214</v>
      </c>
      <c r="C30" s="28" t="s">
        <v>112</v>
      </c>
      <c r="D30" s="28" t="s">
        <v>164</v>
      </c>
      <c r="E30" s="28" t="s">
        <v>194</v>
      </c>
      <c r="F30" s="28" t="s">
        <v>215</v>
      </c>
      <c r="G30" s="28" t="s">
        <v>58</v>
      </c>
      <c r="H30" s="17" t="str">
        <f>IF(ISNA(VLOOKUP(E30,#REF!,1,)),"不存在","存在")</f>
        <v>存在</v>
      </c>
    </row>
    <row r="48" spans="6:6">
      <c r="F48" s="3" t="s">
        <v>216</v>
      </c>
    </row>
  </sheetData>
  <sortState ref="A1:L1435">
    <sortCondition ref="A8:A1313"/>
  </sortState>
  <mergeCells count="2">
    <mergeCell ref="A1:B1"/>
    <mergeCell ref="A3:G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发放汇总</vt:lpstr>
      <vt:lpstr>邮政（分散失能） </vt:lpstr>
      <vt:lpstr>邮政（分散高龄）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李先生</cp:lastModifiedBy>
  <dcterms:created xsi:type="dcterms:W3CDTF">2015-11-04T04:32:00Z</dcterms:created>
  <cp:lastPrinted>2018-02-01T03:22:00Z</cp:lastPrinted>
  <dcterms:modified xsi:type="dcterms:W3CDTF">2023-03-09T06:27:30Z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5955DC7A1B49423899E570CF07F40E6C</vt:lpwstr>
  </property>
  <property fmtid="{D5CDD505-2E9C-101B-9397-08002B2CF9AE}" pid="4" name="commondata">
    <vt:lpwstr>eyJoZGlkIjoiODYzNGU2MmZiYTM0YzFkYzk3Mzk4YTQ3YzVkMWM1NDYifQ==</vt:lpwstr>
  </property>
</Properties>
</file>